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airo.robayo\Desktop\AUSTERIDAD\"/>
    </mc:Choice>
  </mc:AlternateContent>
  <xr:revisionPtr revIDLastSave="0" documentId="13_ncr:1_{D2AFBF05-009A-47DD-80CD-E446E19D4875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atos" sheetId="2" r:id="rId1"/>
    <sheet name="tablas" sheetId="4" r:id="rId2"/>
    <sheet name="formato captura" sheetId="3" r:id="rId3"/>
  </sheets>
  <definedNames>
    <definedName name="_xlnm._FilterDatabase" localSheetId="2" hidden="1">'formato captura'!$A$11:$Q$34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3" l="1"/>
  <c r="O19" i="3" s="1"/>
  <c r="K19" i="3"/>
  <c r="L19" i="3" s="1"/>
  <c r="K32" i="3" l="1"/>
  <c r="L32" i="3" s="1"/>
  <c r="N32" i="3"/>
  <c r="O32" i="3" s="1"/>
  <c r="K24" i="3"/>
  <c r="N34" i="3"/>
  <c r="O34" i="3" s="1"/>
  <c r="N33" i="3"/>
  <c r="O33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8" i="3"/>
  <c r="O18" i="3" s="1"/>
  <c r="N17" i="3"/>
  <c r="O17" i="3" s="1"/>
  <c r="N16" i="3"/>
  <c r="O16" i="3" s="1"/>
  <c r="N15" i="3"/>
  <c r="O15" i="3" s="1"/>
  <c r="N14" i="3"/>
  <c r="O14" i="3" s="1"/>
  <c r="N13" i="3"/>
  <c r="O13" i="3" s="1"/>
  <c r="K25" i="3" l="1"/>
  <c r="L25" i="3" s="1"/>
  <c r="L24" i="3"/>
  <c r="K30" i="3" l="1"/>
  <c r="L30" i="3" s="1"/>
  <c r="K14" i="3" l="1"/>
  <c r="L14" i="3" s="1"/>
  <c r="K13" i="3"/>
  <c r="L13" i="3" s="1"/>
  <c r="K15" i="3"/>
  <c r="L15" i="3" s="1"/>
  <c r="K16" i="3"/>
  <c r="L16" i="3" s="1"/>
  <c r="K17" i="3"/>
  <c r="L17" i="3" s="1"/>
  <c r="K18" i="3"/>
  <c r="L18" i="3" s="1"/>
  <c r="K20" i="3"/>
  <c r="L20" i="3" s="1"/>
  <c r="K21" i="3"/>
  <c r="L21" i="3" s="1"/>
  <c r="K22" i="3"/>
  <c r="L22" i="3" s="1"/>
  <c r="K23" i="3"/>
  <c r="L23" i="3" s="1"/>
  <c r="K26" i="3"/>
  <c r="L26" i="3" s="1"/>
  <c r="K27" i="3"/>
  <c r="L27" i="3" s="1"/>
  <c r="K28" i="3"/>
  <c r="L28" i="3" s="1"/>
  <c r="K29" i="3"/>
  <c r="L29" i="3" s="1"/>
  <c r="K31" i="3"/>
  <c r="L31" i="3" s="1"/>
  <c r="K33" i="3"/>
  <c r="L33" i="3" s="1"/>
  <c r="K34" i="3"/>
  <c r="L34" i="3" s="1"/>
  <c r="N12" i="3" l="1"/>
  <c r="O12" i="3" s="1"/>
  <c r="K12" i="3"/>
  <c r="L12" i="3" s="1"/>
</calcChain>
</file>

<file path=xl/sharedStrings.xml><?xml version="1.0" encoding="utf-8"?>
<sst xmlns="http://schemas.openxmlformats.org/spreadsheetml/2006/main" count="241" uniqueCount="172">
  <si>
    <t>SECTOR</t>
  </si>
  <si>
    <t>Columna1</t>
  </si>
  <si>
    <t>Ambiente </t>
  </si>
  <si>
    <t>Administrativo</t>
  </si>
  <si>
    <t>Gestión_pública </t>
  </si>
  <si>
    <t>Gobierno</t>
  </si>
  <si>
    <t>Hacienda</t>
  </si>
  <si>
    <t>Planeación </t>
  </si>
  <si>
    <t>Desarrollo_Económico_Indus</t>
  </si>
  <si>
    <t>Educación</t>
  </si>
  <si>
    <t>Salud</t>
  </si>
  <si>
    <t>Integración_Social</t>
  </si>
  <si>
    <t>Cultura_Recreación_Deporte</t>
  </si>
  <si>
    <t>Ambiente</t>
  </si>
  <si>
    <t>Movilidad</t>
  </si>
  <si>
    <t>Hábitat</t>
  </si>
  <si>
    <t>Mujeres</t>
  </si>
  <si>
    <t>Seguridad_Convivencia_Justicia</t>
  </si>
  <si>
    <t>Gestión_Jurídica</t>
  </si>
  <si>
    <t>Otras_entidades</t>
  </si>
  <si>
    <t>Cultura, Recreación y Deporte </t>
  </si>
  <si>
    <t>1. Secretaría General de la Alcaldía de Bogotá</t>
  </si>
  <si>
    <t>1. Secretaría Distrital de Gobierno</t>
  </si>
  <si>
    <t>1. Secretaría Distrital de Hacienda</t>
  </si>
  <si>
    <t>1. Secretaría Distrital de Planeación</t>
  </si>
  <si>
    <t>1. Secretaría Distrital de Desarrollo Económico</t>
  </si>
  <si>
    <t>1.  Secretaría de Educación del Distrito</t>
  </si>
  <si>
    <t>1. Secretaría Distrital de Salud de Bogotá</t>
  </si>
  <si>
    <t>1. Secretaría Social</t>
  </si>
  <si>
    <t>1. Secretaría de Cultura, Recreación y Deporte</t>
  </si>
  <si>
    <t>1. Secretaría Distrital de Ambiente</t>
  </si>
  <si>
    <t>1. Secretaría Distrital de Movilidad</t>
  </si>
  <si>
    <t>1. Secretaría Distrital del Hábitat</t>
  </si>
  <si>
    <t>1. Secretaría Distrital de la Mujer </t>
  </si>
  <si>
    <t>1. Secretaría Distrital de Seguridad, Convivencia y Justicia </t>
  </si>
  <si>
    <t>1. Secretaría Jurídica Distrital </t>
  </si>
  <si>
    <t>1. Concejo de Bogotá</t>
  </si>
  <si>
    <t>Desarrollo Económico Industria y Turismo </t>
  </si>
  <si>
    <t>4. Departamento Administrativo del Servicio Civil Distrital</t>
  </si>
  <si>
    <t>2. Departamento Administrativo del Espacio Público, Dadep</t>
  </si>
  <si>
    <t>2. Fondo de Prestaciones Económicas, Cesantías y Pensiones de Bogotá, Foncep</t>
  </si>
  <si>
    <t>2. Instituto Popular para la Economía Social</t>
  </si>
  <si>
    <t>2. Instituto para la Investigación Educativa y el Desarrollo Pedagógico</t>
  </si>
  <si>
    <t>2. Fondo Financiero Distrital de Salud</t>
  </si>
  <si>
    <t>2. Instituto Distrital para la Protección de la Niñez y la Juventud</t>
  </si>
  <si>
    <t>2. Instituto Distrital de Recreación y Deporte</t>
  </si>
  <si>
    <t>2. Jardín Botánico de Bogotá</t>
  </si>
  <si>
    <t>2. Unidad Administrativa Especial De Rehabilitacion Y Mantenimiento Vial</t>
  </si>
  <si>
    <t>2. Unidad Administrativa Especial de Servicios Públicos</t>
  </si>
  <si>
    <t>2. Unidad Administrativa Especial Cuerpo Oficial de Bomberos de Bogotá</t>
  </si>
  <si>
    <t>2. Personería de Bogotá</t>
  </si>
  <si>
    <t>Educación </t>
  </si>
  <si>
    <t>3. Instituto Distrital de la Participación y Acción Comunal, IDPAC</t>
  </si>
  <si>
    <t>3. Unidad Administrativa Especial de Catastro</t>
  </si>
  <si>
    <t>3. Instituto Distrital de Turismo</t>
  </si>
  <si>
    <t>3. Universidad Distrital Francisco José de Caldas</t>
  </si>
  <si>
    <t>3. Subred Integrada de Servicios de Salud Norte E.S.E.</t>
  </si>
  <si>
    <t>3. Orquesta Filarmonica de Bogotá</t>
  </si>
  <si>
    <t>3. Instituto Distrital de Gestión de Riesgos y Cambio Climático</t>
  </si>
  <si>
    <t>3. Instituto de Desarrollo Urbano</t>
  </si>
  <si>
    <t>3. Caja de Vivienda Popular</t>
  </si>
  <si>
    <t>3. Veeduría Distrital de Bogotá</t>
  </si>
  <si>
    <t>Gestión Jurídica</t>
  </si>
  <si>
    <t>4. Lotería de Bogotá</t>
  </si>
  <si>
    <t>4. Corporación para el Desarrollo y la Productividad - Bogotá Región</t>
  </si>
  <si>
    <t>4. Subred Integrada de Servicios de Salud Centro Oriente E.S.E.</t>
  </si>
  <si>
    <t>4. Instituto Distrital de Patrimonio Cultural</t>
  </si>
  <si>
    <t>4. Instituto Distrital de Protección y Bienestar Animal IDPYBA</t>
  </si>
  <si>
    <t>4. Transmilenio</t>
  </si>
  <si>
    <t>4. Empresa de Renovación y Desarrollo Urbano de Bogotá</t>
  </si>
  <si>
    <t>Gestión pública </t>
  </si>
  <si>
    <t>5. Subred Integrada de Servicios de Salud Sur E.S.E</t>
  </si>
  <si>
    <t>5. Fundación Gilberto Alzate Avendaño</t>
  </si>
  <si>
    <t>5. Empresa Metro de Bogotá </t>
  </si>
  <si>
    <t>5.  Empresa de Acueducto y Alcantarillado de Bogotá</t>
  </si>
  <si>
    <t>6. Capital Salud EPS-S SAS </t>
  </si>
  <si>
    <t>6. Instituto Distrital de las Artes</t>
  </si>
  <si>
    <t>6. Terminal de Transportes de Bogotá</t>
  </si>
  <si>
    <t>6. Grupo Energía de Bogotá</t>
  </si>
  <si>
    <t>Hábitat </t>
  </si>
  <si>
    <t>7. Instituto Distrital de Ciencia, Biotecnología e Innovación en Salud</t>
  </si>
  <si>
    <t>7. Canal Capital</t>
  </si>
  <si>
    <t>7.  Empresa de Telecomunicaciones de Bogotá</t>
  </si>
  <si>
    <t>Hacienda </t>
  </si>
  <si>
    <t>Integración Social</t>
  </si>
  <si>
    <t>DESTINATARIO</t>
  </si>
  <si>
    <t>Concejo de Bogotá - publicación en la página web de la entidad</t>
  </si>
  <si>
    <t>Secretaría de Hacienda</t>
  </si>
  <si>
    <t>Seguridad, Convivencia y Justicia </t>
  </si>
  <si>
    <t>Otras entidades presentes en la ciudad </t>
  </si>
  <si>
    <t>FECHA MAXIMA DE REPORTE</t>
  </si>
  <si>
    <t>15 días hábiles de julio</t>
  </si>
  <si>
    <t>Otros</t>
  </si>
  <si>
    <t>mediados de octubre (según fecha de solicitud de la SDH)</t>
  </si>
  <si>
    <t>15 días hábiles de enero</t>
  </si>
  <si>
    <t>VIGENCIA</t>
  </si>
  <si>
    <t>FECHA DE REPORTE</t>
  </si>
  <si>
    <t>PRIORIZADO?</t>
  </si>
  <si>
    <t>1. Enero a junio</t>
  </si>
  <si>
    <t>SI</t>
  </si>
  <si>
    <t>2. Enero a septiembre (anteproyecto de presupuesto)</t>
  </si>
  <si>
    <t>NO</t>
  </si>
  <si>
    <t>3. Enero a diciembre</t>
  </si>
  <si>
    <t>REGISTRO RESULTADOS PLAN DE AUSTERIDAD DEL GASTO PÚBLICO</t>
  </si>
  <si>
    <t>SECTOR ADMINISTRATIVO</t>
  </si>
  <si>
    <t>OTROS SECTORES</t>
  </si>
  <si>
    <t>OTRAS ENTIDADES</t>
  </si>
  <si>
    <t>VIGENCIA DEL REPORTE</t>
  </si>
  <si>
    <t>Nota:  Los valores deben ser registrados en pesos</t>
  </si>
  <si>
    <t>FORMULACIÓN</t>
  </si>
  <si>
    <t>COMPONENTES</t>
  </si>
  <si>
    <t>UNIDAD DE MEDIDA</t>
  </si>
  <si>
    <t>¿EL GASTO / COMPONENTE SE PRIORIZA COMO GASTO ELEGIBLE PARA LA VIGENCIA?</t>
  </si>
  <si>
    <t>META
(EN % DE REDUCCIÓN DE RECURSOS)</t>
  </si>
  <si>
    <t>META
(EN % DE REDUCCIÓN DE LA UNIDAD DE MEDIDA)</t>
  </si>
  <si>
    <t>GIROS</t>
  </si>
  <si>
    <t>CONSUMO EN GIROS</t>
  </si>
  <si>
    <t>INDICADOR DE AUSTERIDAD 
(1-(total giros del periodo/total giros del mismo periodo de año anterior))</t>
  </si>
  <si>
    <t>INDICADOR DE CUMPLIMIENTO EN GIROS
(INDICADOR DE AUSTERIDAD/META)</t>
  </si>
  <si>
    <t>Contratos de prestación de servicios y administración de personal FUNCIONAMIENTO</t>
  </si>
  <si>
    <t>Contratos de prestación de servicios profesionales y de apoyo a la gestión</t>
  </si>
  <si>
    <t>Número de personas contratadas (Sin incluir Cesiones).</t>
  </si>
  <si>
    <t>Horas extras, dominicales y festivos</t>
  </si>
  <si>
    <t>Horas extras diurnas, nocturnas, dominicales y festivas</t>
  </si>
  <si>
    <t>Número de horas liquidadas y pagadas.</t>
  </si>
  <si>
    <t>Contratos de prestación de servicios y administración de personal INVERSIÓN*</t>
  </si>
  <si>
    <t>Viáticos y Gastos de Viaje</t>
  </si>
  <si>
    <t>Viáticos y gastos de viaje</t>
  </si>
  <si>
    <t>Tiquetes</t>
  </si>
  <si>
    <t>No Aplica</t>
  </si>
  <si>
    <t>Gastos de viajes y viáticos</t>
  </si>
  <si>
    <t>Administración de Servicios</t>
  </si>
  <si>
    <t>Telefonía celular</t>
  </si>
  <si>
    <t xml:space="preserve">Planes de telefonía móvil </t>
  </si>
  <si>
    <t>Equipos Celular</t>
  </si>
  <si>
    <t>Telefonía fija</t>
  </si>
  <si>
    <t>Líneas de telefonía fija</t>
  </si>
  <si>
    <t>Número de líneas activas.</t>
  </si>
  <si>
    <t>Vehículos oficiales</t>
  </si>
  <si>
    <t>Servicio contratado de alquiler de vehículos</t>
  </si>
  <si>
    <t>Parque automotor</t>
  </si>
  <si>
    <t>Mantenimiento preventivo de vehículos</t>
  </si>
  <si>
    <t>Combustible</t>
  </si>
  <si>
    <t>Galones</t>
  </si>
  <si>
    <t>Fotocopiado, multicopiado e impresión</t>
  </si>
  <si>
    <t xml:space="preserve">Impresión </t>
  </si>
  <si>
    <t>Número de folios impresos.</t>
  </si>
  <si>
    <t>Fotocopiado</t>
  </si>
  <si>
    <t xml:space="preserve">Número de fotocopias tomadas. </t>
  </si>
  <si>
    <t>Edición, impresión, reproducción, publicación de avisos (publicidad)</t>
  </si>
  <si>
    <t>Edición, impresión, reproducción o publicación de avisos, informes, folletos o textos institucionales, piezas de comunicación, tales como avisos, folletos, cuadernillos, entre otros</t>
  </si>
  <si>
    <t>Contratos de publicidad y/o propaganda personalizada (agendas, almanaques, libretas, pocillos, vasos, esferos, regalos corporativos, souvenir o recuerdos</t>
  </si>
  <si>
    <t>Suscripciones (periódicos y revistas, publicaciones y bases de datos)</t>
  </si>
  <si>
    <t>Suscripción física</t>
  </si>
  <si>
    <t>Suscripción electrónica</t>
  </si>
  <si>
    <t>Elementos de consumo (papelería, elementos de oficina y almacenamiento)</t>
  </si>
  <si>
    <t>Elementos de consumo de oficina y de almacén</t>
  </si>
  <si>
    <t>Eventos y conmemoraciones</t>
  </si>
  <si>
    <t xml:space="preserve">Actividades definidas en los planes y programas de bienestar e incentivos para servidores públicos o actos protocolarios que deben atenderse misionalmente. </t>
  </si>
  <si>
    <t>Control del Consumo de los Recursos Naturales y Sostenibilidad Ambiental</t>
  </si>
  <si>
    <t>Servicios públicos</t>
  </si>
  <si>
    <t>Agua</t>
  </si>
  <si>
    <t>Metros Cúbicos facturados en el periodo</t>
  </si>
  <si>
    <t xml:space="preserve">Gas </t>
  </si>
  <si>
    <t>Energía</t>
  </si>
  <si>
    <t xml:space="preserve">Kilovatios por hora facturados en el periodo. </t>
  </si>
  <si>
    <t xml:space="preserve">* Nota: Esta información de Inversión solo será remitida a la Secretaria Distrital de Hacienda, para análisis interno de la DDP y, conforme a la Circular, no hace parte integral del informe de austeridad. </t>
  </si>
  <si>
    <t>GASTOS CONTEMPLADOS EN EL DECRETO 062 DE 2024</t>
  </si>
  <si>
    <t>LINEA BASE DEL 1 DE ENERO AL 30 DE JUNIO 2024</t>
  </si>
  <si>
    <t>LINEA BASE DEL 1 DE ENERO AL 31 DE DICIEMBRE 2024</t>
  </si>
  <si>
    <t>SEGUIMIENTO DEL 1 DE ENERO AL 30 DE JUNIO 2025</t>
  </si>
  <si>
    <t>SEGUIMIENTO 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</si>
</sst>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_-&quot;$&quot;* #,##0.00_-;\-&quot;$&quot;* #,##0.00_-;_-&quot;$&quot;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0.0"/>
    <numFmt numFmtId="169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88402966399123"/>
      </left>
      <right style="medium">
        <color theme="4" tint="0.39988402966399123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medium">
        <color theme="4" tint="0.39991454817346722"/>
      </left>
      <right/>
      <top style="medium">
        <color theme="4" tint="0.39988402966399123"/>
      </top>
      <bottom/>
      <diagonal/>
    </border>
    <border>
      <left/>
      <right style="thin">
        <color theme="4" tint="0.39994506668294322"/>
      </right>
      <top style="medium">
        <color theme="4" tint="0.39988402966399123"/>
      </top>
      <bottom/>
      <diagonal/>
    </border>
    <border>
      <left style="medium">
        <color theme="4" tint="0.399914548173467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/>
      <top/>
      <bottom style="medium">
        <color theme="4" tint="0.39988402966399123"/>
      </bottom>
      <diagonal/>
    </border>
    <border>
      <left/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rgb="FF9BC2E6"/>
      </left>
      <right style="medium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4506668294322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indexed="64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indexed="64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indexed="64"/>
      </bottom>
      <diagonal/>
    </border>
  </borders>
  <cellStyleXfs count="13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0" xfId="0" applyFill="1" applyBorder="1" applyAlignment="1">
      <alignment vertical="center" wrapText="1"/>
    </xf>
    <xf numFmtId="9" fontId="0" fillId="2" borderId="13" xfId="2" applyFon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13" xfId="2" applyFont="1" applyFill="1" applyBorder="1" applyAlignment="1" applyProtection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0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10" borderId="23" xfId="0" applyFont="1" applyFill="1" applyBorder="1" applyAlignment="1" applyProtection="1">
      <alignment horizontal="center" vertical="center" wrapText="1"/>
      <protection locked="0"/>
    </xf>
    <xf numFmtId="0" fontId="1" fillId="7" borderId="2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" fillId="9" borderId="21" xfId="0" applyFont="1" applyFill="1" applyBorder="1" applyAlignment="1" applyProtection="1">
      <alignment horizontal="center" vertical="center" wrapText="1"/>
      <protection locked="0"/>
    </xf>
    <xf numFmtId="0" fontId="1" fillId="11" borderId="21" xfId="0" applyFont="1" applyFill="1" applyBorder="1" applyAlignment="1" applyProtection="1">
      <alignment horizontal="center" vertical="center" wrapText="1"/>
      <protection locked="0"/>
    </xf>
    <xf numFmtId="0" fontId="1" fillId="4" borderId="28" xfId="0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67" fontId="0" fillId="0" borderId="0" xfId="5" applyNumberFormat="1" applyFont="1"/>
    <xf numFmtId="168" fontId="0" fillId="0" borderId="0" xfId="0" applyNumberFormat="1"/>
    <xf numFmtId="3" fontId="0" fillId="0" borderId="0" xfId="0" applyNumberFormat="1"/>
    <xf numFmtId="3" fontId="11" fillId="0" borderId="0" xfId="0" applyNumberFormat="1" applyFont="1"/>
    <xf numFmtId="164" fontId="11" fillId="0" borderId="0" xfId="0" applyNumberFormat="1" applyFont="1"/>
    <xf numFmtId="9" fontId="4" fillId="0" borderId="13" xfId="2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6" fontId="1" fillId="12" borderId="29" xfId="4" applyNumberFormat="1" applyFont="1" applyFill="1" applyBorder="1" applyAlignment="1" applyProtection="1">
      <alignment horizontal="right" vertical="center" wrapText="1"/>
      <protection locked="0"/>
    </xf>
    <xf numFmtId="166" fontId="1" fillId="12" borderId="0" xfId="4" applyNumberFormat="1" applyFont="1" applyFill="1" applyBorder="1" applyAlignment="1" applyProtection="1">
      <alignment horizontal="center" wrapText="1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166" fontId="4" fillId="0" borderId="19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166" fontId="0" fillId="0" borderId="0" xfId="4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9" fontId="0" fillId="0" borderId="0" xfId="2" applyFont="1" applyFill="1" applyProtection="1"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6" fontId="0" fillId="0" borderId="0" xfId="0" applyNumberFormat="1" applyProtection="1">
      <protection locked="0"/>
    </xf>
    <xf numFmtId="166" fontId="4" fillId="0" borderId="19" xfId="4" applyNumberFormat="1" applyFont="1" applyFill="1" applyBorder="1" applyAlignment="1" applyProtection="1">
      <alignment horizontal="right" vertical="center" wrapText="1"/>
      <protection locked="0"/>
    </xf>
    <xf numFmtId="166" fontId="9" fillId="2" borderId="30" xfId="4" applyNumberFormat="1" applyFont="1" applyFill="1" applyBorder="1" applyAlignment="1" applyProtection="1">
      <alignment horizontal="right"/>
      <protection locked="0"/>
    </xf>
    <xf numFmtId="9" fontId="4" fillId="0" borderId="13" xfId="2" applyFont="1" applyFill="1" applyBorder="1" applyAlignment="1" applyProtection="1">
      <alignment horizontal="right" vertical="center" wrapText="1"/>
      <protection locked="0"/>
    </xf>
    <xf numFmtId="9" fontId="4" fillId="0" borderId="1" xfId="2" applyFont="1" applyFill="1" applyBorder="1" applyAlignment="1" applyProtection="1">
      <alignment horizontal="right" vertical="center" wrapText="1"/>
      <protection locked="0"/>
    </xf>
    <xf numFmtId="166" fontId="0" fillId="0" borderId="0" xfId="4" applyNumberFormat="1" applyFont="1" applyAlignment="1" applyProtection="1">
      <alignment horizontal="right"/>
      <protection locked="0"/>
    </xf>
    <xf numFmtId="0" fontId="1" fillId="12" borderId="29" xfId="0" applyFont="1" applyFill="1" applyBorder="1" applyAlignment="1" applyProtection="1">
      <alignment horizontal="right" vertical="center" wrapText="1"/>
      <protection locked="0"/>
    </xf>
    <xf numFmtId="166" fontId="1" fillId="8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9" fontId="12" fillId="0" borderId="13" xfId="2" applyFont="1" applyFill="1" applyBorder="1" applyAlignment="1" applyProtection="1">
      <alignment horizontal="center" vertical="center" wrapText="1"/>
      <protection locked="0"/>
    </xf>
    <xf numFmtId="166" fontId="12" fillId="0" borderId="19" xfId="4" applyNumberFormat="1" applyFont="1" applyFill="1" applyBorder="1" applyAlignment="1" applyProtection="1">
      <alignment horizontal="center" vertical="center" wrapText="1"/>
      <protection locked="0"/>
    </xf>
    <xf numFmtId="3" fontId="12" fillId="0" borderId="43" xfId="0" applyNumberFormat="1" applyFont="1" applyBorder="1" applyAlignment="1">
      <alignment horizontal="right" vertical="center" wrapText="1"/>
    </xf>
    <xf numFmtId="9" fontId="12" fillId="2" borderId="13" xfId="2" applyFont="1" applyFill="1" applyBorder="1" applyAlignment="1" applyProtection="1">
      <alignment horizontal="center" vertical="center"/>
    </xf>
    <xf numFmtId="9" fontId="12" fillId="2" borderId="12" xfId="0" applyNumberFormat="1" applyFont="1" applyFill="1" applyBorder="1" applyAlignment="1">
      <alignment horizontal="center" vertical="center"/>
    </xf>
    <xf numFmtId="6" fontId="12" fillId="0" borderId="1" xfId="1" applyNumberFormat="1" applyFont="1" applyFill="1" applyBorder="1" applyAlignment="1" applyProtection="1">
      <alignment horizontal="right" vertical="center"/>
      <protection locked="0"/>
    </xf>
    <xf numFmtId="9" fontId="12" fillId="2" borderId="13" xfId="2" applyFont="1" applyFill="1" applyBorder="1" applyAlignment="1" applyProtection="1">
      <alignment horizontal="center" vertical="center"/>
      <protection locked="0"/>
    </xf>
    <xf numFmtId="9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9" fontId="12" fillId="0" borderId="1" xfId="2" applyFont="1" applyFill="1" applyBorder="1" applyAlignment="1" applyProtection="1">
      <alignment horizontal="center" vertical="center" wrapText="1"/>
      <protection locked="0"/>
    </xf>
    <xf numFmtId="166" fontId="12" fillId="0" borderId="19" xfId="4" applyNumberFormat="1" applyFont="1" applyFill="1" applyBorder="1" applyAlignment="1" applyProtection="1">
      <alignment horizontal="right" vertical="center" wrapText="1"/>
      <protection locked="0"/>
    </xf>
    <xf numFmtId="166" fontId="12" fillId="0" borderId="1" xfId="4" applyNumberFormat="1" applyFont="1" applyFill="1" applyBorder="1" applyAlignment="1" applyProtection="1">
      <alignment horizontal="right" vertical="center"/>
      <protection locked="0"/>
    </xf>
    <xf numFmtId="42" fontId="12" fillId="0" borderId="1" xfId="6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166" fontId="12" fillId="0" borderId="8" xfId="4" applyNumberFormat="1" applyFont="1" applyFill="1" applyBorder="1" applyAlignment="1" applyProtection="1">
      <alignment vertical="center"/>
      <protection locked="0"/>
    </xf>
    <xf numFmtId="166" fontId="12" fillId="0" borderId="8" xfId="4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166" fontId="12" fillId="0" borderId="11" xfId="4" applyNumberFormat="1" applyFont="1" applyFill="1" applyBorder="1" applyAlignment="1" applyProtection="1">
      <alignment vertical="center"/>
      <protection locked="0"/>
    </xf>
    <xf numFmtId="166" fontId="12" fillId="0" borderId="11" xfId="4" applyNumberFormat="1" applyFont="1" applyFill="1" applyBorder="1" applyAlignment="1" applyProtection="1">
      <alignment horizontal="right" vertical="center"/>
      <protection locked="0"/>
    </xf>
    <xf numFmtId="169" fontId="12" fillId="2" borderId="13" xfId="2" applyNumberFormat="1" applyFont="1" applyFill="1" applyBorder="1" applyAlignment="1" applyProtection="1">
      <alignment horizontal="center" vertical="center"/>
    </xf>
    <xf numFmtId="10" fontId="12" fillId="0" borderId="13" xfId="2" applyNumberFormat="1" applyFont="1" applyFill="1" applyBorder="1" applyAlignment="1" applyProtection="1">
      <alignment horizontal="center" vertical="center" wrapText="1"/>
      <protection locked="0"/>
    </xf>
    <xf numFmtId="1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12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12" fillId="0" borderId="4" xfId="2" applyFont="1" applyFill="1" applyBorder="1" applyAlignment="1" applyProtection="1">
      <alignment horizontal="center" vertical="center" wrapText="1"/>
      <protection locked="0"/>
    </xf>
    <xf numFmtId="9" fontId="4" fillId="0" borderId="45" xfId="2" applyFont="1" applyFill="1" applyBorder="1" applyAlignment="1" applyProtection="1">
      <alignment horizontal="center" vertical="center" wrapText="1"/>
      <protection locked="0"/>
    </xf>
    <xf numFmtId="42" fontId="0" fillId="0" borderId="46" xfId="1" applyFont="1" applyFill="1" applyBorder="1" applyAlignment="1" applyProtection="1">
      <alignment vertical="center"/>
      <protection locked="0"/>
    </xf>
    <xf numFmtId="166" fontId="0" fillId="0" borderId="47" xfId="4" applyNumberFormat="1" applyFont="1" applyBorder="1" applyAlignment="1" applyProtection="1">
      <alignment horizontal="right" vertical="center"/>
      <protection locked="0"/>
    </xf>
    <xf numFmtId="42" fontId="0" fillId="0" borderId="8" xfId="10" applyFont="1" applyFill="1" applyBorder="1" applyAlignment="1" applyProtection="1">
      <alignment horizontal="right" vertical="center"/>
      <protection locked="0"/>
    </xf>
    <xf numFmtId="42" fontId="0" fillId="0" borderId="7" xfId="10" applyFont="1" applyFill="1" applyBorder="1" applyAlignment="1" applyProtection="1">
      <alignment horizontal="right" vertical="center"/>
      <protection locked="0"/>
    </xf>
    <xf numFmtId="9" fontId="1" fillId="12" borderId="38" xfId="2" applyFont="1" applyFill="1" applyBorder="1" applyAlignment="1" applyProtection="1">
      <alignment horizontal="center" vertical="center" wrapText="1"/>
      <protection locked="0"/>
    </xf>
    <xf numFmtId="9" fontId="1" fillId="12" borderId="44" xfId="2" applyFont="1" applyFill="1" applyBorder="1" applyAlignment="1" applyProtection="1">
      <alignment horizontal="center" vertical="center" wrapText="1"/>
      <protection locked="0"/>
    </xf>
    <xf numFmtId="9" fontId="1" fillId="12" borderId="39" xfId="2" applyFont="1" applyFill="1" applyBorder="1" applyAlignment="1" applyProtection="1">
      <alignment horizontal="center" vertical="center" wrapText="1"/>
      <protection locked="0"/>
    </xf>
    <xf numFmtId="9" fontId="1" fillId="12" borderId="26" xfId="2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9" fillId="2" borderId="28" xfId="0" applyFont="1" applyFill="1" applyBorder="1" applyAlignment="1" applyProtection="1">
      <alignment horizont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166" fontId="0" fillId="0" borderId="8" xfId="4" applyNumberFormat="1" applyFont="1" applyFill="1" applyBorder="1" applyAlignment="1" applyProtection="1">
      <alignment horizontal="center" vertical="center"/>
      <protection locked="0"/>
    </xf>
    <xf numFmtId="166" fontId="0" fillId="0" borderId="7" xfId="4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left"/>
      <protection locked="0"/>
    </xf>
    <xf numFmtId="42" fontId="0" fillId="0" borderId="8" xfId="1" applyFont="1" applyFill="1" applyBorder="1" applyAlignment="1" applyProtection="1">
      <alignment horizontal="center" vertical="center"/>
      <protection locked="0"/>
    </xf>
    <xf numFmtId="42" fontId="0" fillId="0" borderId="7" xfId="1" applyFont="1" applyFill="1" applyBorder="1" applyAlignment="1" applyProtection="1">
      <alignment horizontal="center" vertical="center"/>
      <protection locked="0"/>
    </xf>
    <xf numFmtId="166" fontId="1" fillId="12" borderId="41" xfId="4" applyNumberFormat="1" applyFont="1" applyFill="1" applyBorder="1" applyAlignment="1" applyProtection="1">
      <alignment horizontal="center" vertical="center" wrapText="1"/>
      <protection locked="0"/>
    </xf>
    <xf numFmtId="166" fontId="1" fillId="12" borderId="42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left" wrapText="1"/>
      <protection locked="0"/>
    </xf>
    <xf numFmtId="0" fontId="1" fillId="5" borderId="17" xfId="0" applyFont="1" applyFill="1" applyBorder="1" applyAlignment="1" applyProtection="1">
      <alignment horizontal="center" wrapText="1"/>
      <protection locked="0"/>
    </xf>
    <xf numFmtId="0" fontId="1" fillId="5" borderId="18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9" fontId="8" fillId="3" borderId="24" xfId="2" applyFont="1" applyFill="1" applyBorder="1" applyAlignment="1" applyProtection="1">
      <alignment horizontal="center" vertical="center" wrapText="1"/>
      <protection locked="0"/>
    </xf>
    <xf numFmtId="9" fontId="8" fillId="3" borderId="3" xfId="2" applyFont="1" applyFill="1" applyBorder="1" applyAlignment="1" applyProtection="1">
      <alignment horizontal="center" vertical="center" wrapText="1"/>
      <protection locked="0"/>
    </xf>
    <xf numFmtId="9" fontId="8" fillId="3" borderId="25" xfId="2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/>
      <protection locked="0"/>
    </xf>
    <xf numFmtId="0" fontId="1" fillId="8" borderId="27" xfId="0" applyFont="1" applyFill="1" applyBorder="1" applyAlignment="1" applyProtection="1">
      <alignment horizontal="center" vertical="center" wrapText="1"/>
      <protection locked="0"/>
    </xf>
    <xf numFmtId="166" fontId="1" fillId="12" borderId="39" xfId="4" applyNumberFormat="1" applyFont="1" applyFill="1" applyBorder="1" applyAlignment="1" applyProtection="1">
      <alignment horizontal="center" vertical="center" wrapText="1"/>
      <protection locked="0"/>
    </xf>
    <xf numFmtId="166" fontId="1" fillId="12" borderId="40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" fillId="3" borderId="33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center" vertical="center" wrapText="1"/>
      <protection locked="0"/>
    </xf>
  </cellXfs>
  <cellStyles count="13">
    <cellStyle name="Bueno" xfId="3" builtinId="26"/>
    <cellStyle name="Millares" xfId="4" builtinId="3"/>
    <cellStyle name="Millares 2" xfId="7" xr:uid="{3F76232E-8A1E-4D42-888A-1C723BC28A98}"/>
    <cellStyle name="Millares 2 2" xfId="11" xr:uid="{D6E41E13-5D83-4FF7-B978-2EE0DCA14860}"/>
    <cellStyle name="Millares 3" xfId="9" xr:uid="{E9319C0C-FBBD-4E31-A3E8-0E25542A60EC}"/>
    <cellStyle name="Moneda" xfId="5" builtinId="4"/>
    <cellStyle name="Moneda [0]" xfId="1" builtinId="7"/>
    <cellStyle name="Moneda [0] 2" xfId="6" xr:uid="{2BC0E22E-135F-4479-9E9B-0DCDEA42FE0A}"/>
    <cellStyle name="Moneda [0] 2 2" xfId="10" xr:uid="{16234F08-F758-48F0-94EF-30B208CDC71A}"/>
    <cellStyle name="Moneda [0] 3" xfId="8" xr:uid="{18327632-90F2-4EB6-82EA-9B882DB6DB71}"/>
    <cellStyle name="Moneda 2" xfId="12" xr:uid="{09C75183-827B-4883-836D-AC28161A7674}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12</xdr:col>
      <xdr:colOff>544286</xdr:colOff>
      <xdr:row>28</xdr:row>
      <xdr:rowOff>122464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98" t="28760" r="22686" b="18191"/>
        <a:stretch/>
      </xdr:blipFill>
      <xdr:spPr>
        <a:xfrm>
          <a:off x="40821" y="0"/>
          <a:ext cx="10150929" cy="5456464"/>
        </a:xfrm>
        <a:prstGeom prst="rect">
          <a:avLst/>
        </a:prstGeom>
      </xdr:spPr>
    </xdr:pic>
    <xdr:clientData/>
  </xdr:twoCellAnchor>
  <xdr:twoCellAnchor editAs="oneCell">
    <xdr:from>
      <xdr:col>12</xdr:col>
      <xdr:colOff>530678</xdr:colOff>
      <xdr:row>0</xdr:row>
      <xdr:rowOff>68035</xdr:rowOff>
    </xdr:from>
    <xdr:to>
      <xdr:col>27</xdr:col>
      <xdr:colOff>757670</xdr:colOff>
      <xdr:row>29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580" t="28840" r="22461" b="24594"/>
        <a:stretch/>
      </xdr:blipFill>
      <xdr:spPr>
        <a:xfrm>
          <a:off x="10178142" y="68035"/>
          <a:ext cx="11656992" cy="545646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30</xdr:row>
      <xdr:rowOff>54429</xdr:rowOff>
    </xdr:from>
    <xdr:to>
      <xdr:col>12</xdr:col>
      <xdr:colOff>585109</xdr:colOff>
      <xdr:row>56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1803" t="29237" r="22312" b="22213"/>
        <a:stretch/>
      </xdr:blipFill>
      <xdr:spPr>
        <a:xfrm>
          <a:off x="13607" y="5769429"/>
          <a:ext cx="10218966" cy="49938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585106</xdr:colOff>
      <xdr:row>30</xdr:row>
      <xdr:rowOff>13607</xdr:rowOff>
    </xdr:from>
    <xdr:to>
      <xdr:col>28</xdr:col>
      <xdr:colOff>74927</xdr:colOff>
      <xdr:row>56</xdr:row>
      <xdr:rowOff>176892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144" t="55034" r="53268" b="14142"/>
        <a:stretch/>
      </xdr:blipFill>
      <xdr:spPr>
        <a:xfrm>
          <a:off x="10232570" y="5728607"/>
          <a:ext cx="11681821" cy="51162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8</xdr:row>
      <xdr:rowOff>76200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8</xdr:row>
      <xdr:rowOff>76200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0</xdr:row>
      <xdr:rowOff>0</xdr:rowOff>
    </xdr:from>
    <xdr:to>
      <xdr:col>3</xdr:col>
      <xdr:colOff>1095375</xdr:colOff>
      <xdr:row>8</xdr:row>
      <xdr:rowOff>485775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76200" y="0"/>
          <a:ext cx="33432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opLeftCell="K1" workbookViewId="0">
      <selection activeCell="V3" sqref="V3"/>
    </sheetView>
  </sheetViews>
  <sheetFormatPr baseColWidth="10" defaultColWidth="11.5703125" defaultRowHeight="15" x14ac:dyDescent="0.25"/>
  <cols>
    <col min="1" max="1" width="38.5703125" bestFit="1" customWidth="1"/>
    <col min="2" max="2" width="12.140625" customWidth="1"/>
    <col min="3" max="3" width="10.85546875" customWidth="1"/>
    <col min="4" max="4" width="14.140625" bestFit="1" customWidth="1"/>
    <col min="5" max="5" width="54.42578125" customWidth="1"/>
    <col min="6" max="6" width="15.140625" customWidth="1"/>
    <col min="7" max="20" width="16.140625" customWidth="1"/>
  </cols>
  <sheetData>
    <row r="1" spans="1:20" x14ac:dyDescent="0.25">
      <c r="A1" s="4" t="s">
        <v>0</v>
      </c>
      <c r="B1" s="4"/>
      <c r="C1" s="4"/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 x14ac:dyDescent="0.25">
      <c r="A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25">
      <c r="A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</row>
    <row r="4" spans="1:20" x14ac:dyDescent="0.25">
      <c r="A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R4" t="s">
        <v>49</v>
      </c>
      <c r="T4" t="s">
        <v>50</v>
      </c>
    </row>
    <row r="5" spans="1:20" x14ac:dyDescent="0.25">
      <c r="A5" t="s">
        <v>51</v>
      </c>
      <c r="F5" t="s">
        <v>52</v>
      </c>
      <c r="G5" t="s">
        <v>53</v>
      </c>
      <c r="I5" t="s">
        <v>54</v>
      </c>
      <c r="J5" t="s">
        <v>55</v>
      </c>
      <c r="K5" t="s">
        <v>56</v>
      </c>
      <c r="M5" t="s">
        <v>57</v>
      </c>
      <c r="N5" t="s">
        <v>58</v>
      </c>
      <c r="O5" t="s">
        <v>59</v>
      </c>
      <c r="P5" t="s">
        <v>60</v>
      </c>
      <c r="T5" t="s">
        <v>61</v>
      </c>
    </row>
    <row r="6" spans="1:20" x14ac:dyDescent="0.25">
      <c r="A6" t="s">
        <v>62</v>
      </c>
      <c r="G6" t="s">
        <v>63</v>
      </c>
      <c r="I6" t="s">
        <v>64</v>
      </c>
      <c r="K6" t="s">
        <v>65</v>
      </c>
      <c r="M6" t="s">
        <v>66</v>
      </c>
      <c r="N6" t="s">
        <v>67</v>
      </c>
      <c r="O6" t="s">
        <v>68</v>
      </c>
      <c r="P6" t="s">
        <v>69</v>
      </c>
    </row>
    <row r="7" spans="1:20" x14ac:dyDescent="0.25">
      <c r="A7" t="s">
        <v>70</v>
      </c>
      <c r="K7" t="s">
        <v>71</v>
      </c>
      <c r="M7" t="s">
        <v>72</v>
      </c>
      <c r="O7" t="s">
        <v>73</v>
      </c>
      <c r="P7" t="s">
        <v>74</v>
      </c>
    </row>
    <row r="8" spans="1:20" x14ac:dyDescent="0.25">
      <c r="A8" t="s">
        <v>5</v>
      </c>
      <c r="K8" t="s">
        <v>75</v>
      </c>
      <c r="M8" t="s">
        <v>76</v>
      </c>
      <c r="O8" t="s">
        <v>77</v>
      </c>
      <c r="P8" t="s">
        <v>78</v>
      </c>
    </row>
    <row r="9" spans="1:20" x14ac:dyDescent="0.25">
      <c r="A9" t="s">
        <v>79</v>
      </c>
      <c r="K9" t="s">
        <v>80</v>
      </c>
      <c r="M9" t="s">
        <v>81</v>
      </c>
      <c r="P9" t="s">
        <v>82</v>
      </c>
    </row>
    <row r="10" spans="1:20" x14ac:dyDescent="0.25">
      <c r="A10" t="s">
        <v>83</v>
      </c>
    </row>
    <row r="11" spans="1:20" x14ac:dyDescent="0.25">
      <c r="A11" t="s">
        <v>84</v>
      </c>
      <c r="E11" t="s">
        <v>85</v>
      </c>
    </row>
    <row r="12" spans="1:20" ht="30" x14ac:dyDescent="0.25">
      <c r="A12" t="s">
        <v>14</v>
      </c>
      <c r="E12" s="8" t="s">
        <v>86</v>
      </c>
    </row>
    <row r="13" spans="1:20" x14ac:dyDescent="0.25">
      <c r="A13" t="s">
        <v>16</v>
      </c>
      <c r="E13" s="5" t="s">
        <v>87</v>
      </c>
    </row>
    <row r="14" spans="1:20" x14ac:dyDescent="0.25">
      <c r="A14" t="s">
        <v>7</v>
      </c>
    </row>
    <row r="15" spans="1:20" x14ac:dyDescent="0.25">
      <c r="A15" t="s">
        <v>10</v>
      </c>
    </row>
    <row r="16" spans="1:20" x14ac:dyDescent="0.25">
      <c r="A16" t="s">
        <v>88</v>
      </c>
    </row>
    <row r="17" spans="1:6" x14ac:dyDescent="0.25">
      <c r="A17" t="s">
        <v>89</v>
      </c>
      <c r="E17" t="s">
        <v>90</v>
      </c>
    </row>
    <row r="18" spans="1:6" x14ac:dyDescent="0.25">
      <c r="A18" t="s">
        <v>3</v>
      </c>
      <c r="E18" s="7" t="s">
        <v>91</v>
      </c>
      <c r="F18" s="7"/>
    </row>
    <row r="19" spans="1:6" x14ac:dyDescent="0.25">
      <c r="A19" t="s">
        <v>92</v>
      </c>
      <c r="E19" s="6" t="s">
        <v>93</v>
      </c>
    </row>
    <row r="20" spans="1:6" x14ac:dyDescent="0.25">
      <c r="E20" s="2" t="s">
        <v>94</v>
      </c>
      <c r="F20" s="3"/>
    </row>
    <row r="26" spans="1:6" x14ac:dyDescent="0.25">
      <c r="D26" s="4" t="s">
        <v>95</v>
      </c>
      <c r="E26" s="4" t="s">
        <v>96</v>
      </c>
      <c r="F26" s="4" t="s">
        <v>97</v>
      </c>
    </row>
    <row r="27" spans="1:6" x14ac:dyDescent="0.25">
      <c r="D27">
        <v>2020</v>
      </c>
      <c r="E27" s="1" t="s">
        <v>98</v>
      </c>
      <c r="F27" t="s">
        <v>99</v>
      </c>
    </row>
    <row r="28" spans="1:6" x14ac:dyDescent="0.25">
      <c r="D28">
        <v>2021</v>
      </c>
      <c r="E28" s="1" t="s">
        <v>100</v>
      </c>
      <c r="F28" t="s">
        <v>101</v>
      </c>
    </row>
    <row r="29" spans="1:6" x14ac:dyDescent="0.25">
      <c r="D29">
        <v>2022</v>
      </c>
      <c r="E29" s="1" t="s">
        <v>102</v>
      </c>
    </row>
    <row r="30" spans="1:6" x14ac:dyDescent="0.25">
      <c r="D30">
        <v>2023</v>
      </c>
      <c r="E30" s="1"/>
    </row>
    <row r="31" spans="1:6" x14ac:dyDescent="0.2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5"/>
  <sheetViews>
    <sheetView topLeftCell="I1" zoomScale="70" zoomScaleNormal="70" workbookViewId="0">
      <selection activeCell="V69" sqref="V69"/>
    </sheetView>
  </sheetViews>
  <sheetFormatPr baseColWidth="10" defaultColWidth="11.42578125" defaultRowHeight="15" x14ac:dyDescent="0.25"/>
  <cols>
    <col min="2" max="2" width="15.140625" bestFit="1" customWidth="1"/>
    <col min="3" max="3" width="12.5703125" bestFit="1" customWidth="1"/>
    <col min="4" max="4" width="14.140625" bestFit="1" customWidth="1"/>
  </cols>
  <sheetData>
    <row r="3" spans="2:5" x14ac:dyDescent="0.25">
      <c r="B3" s="25"/>
      <c r="C3" s="25"/>
      <c r="D3" s="25"/>
    </row>
    <row r="4" spans="2:5" x14ac:dyDescent="0.25">
      <c r="B4" s="25"/>
      <c r="C4" s="25"/>
      <c r="D4" s="25"/>
    </row>
    <row r="5" spans="2:5" x14ac:dyDescent="0.25">
      <c r="B5" s="25"/>
      <c r="C5" s="25"/>
      <c r="D5" s="25"/>
      <c r="E5" s="26"/>
    </row>
    <row r="6" spans="2:5" x14ac:dyDescent="0.25">
      <c r="B6" s="25"/>
      <c r="C6" s="25"/>
      <c r="D6" s="25"/>
    </row>
    <row r="7" spans="2:5" x14ac:dyDescent="0.25">
      <c r="B7" s="25"/>
      <c r="C7" s="25"/>
      <c r="D7" s="25"/>
    </row>
    <row r="8" spans="2:5" x14ac:dyDescent="0.25">
      <c r="B8" s="25"/>
      <c r="C8" s="25"/>
      <c r="D8" s="25"/>
    </row>
    <row r="9" spans="2:5" x14ac:dyDescent="0.25">
      <c r="D9" s="25"/>
      <c r="E9" s="26"/>
    </row>
    <row r="12" spans="2:5" x14ac:dyDescent="0.25">
      <c r="B12" s="27"/>
      <c r="C12" s="27"/>
      <c r="D12" s="27"/>
      <c r="E12" s="26"/>
    </row>
    <row r="13" spans="2:5" x14ac:dyDescent="0.25">
      <c r="B13" s="28"/>
      <c r="D13" s="27"/>
      <c r="E13" s="26"/>
    </row>
    <row r="14" spans="2:5" x14ac:dyDescent="0.25">
      <c r="B14" s="28"/>
      <c r="C14" s="29"/>
      <c r="D14" s="27"/>
      <c r="E14" s="26"/>
    </row>
    <row r="15" spans="2:5" x14ac:dyDescent="0.25">
      <c r="B15" s="28"/>
      <c r="C15" s="28"/>
      <c r="D15" s="27"/>
      <c r="E15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showGridLines="0" tabSelected="1" topLeftCell="A8" zoomScale="60" zoomScaleNormal="60" workbookViewId="0">
      <pane xSplit="3" ySplit="4" topLeftCell="D15" activePane="bottomRight" state="frozen"/>
      <selection pane="topRight" activeCell="D8" sqref="D8"/>
      <selection pane="bottomLeft" activeCell="A12" sqref="A12"/>
      <selection pane="bottomRight" activeCell="L19" sqref="L19"/>
    </sheetView>
  </sheetViews>
  <sheetFormatPr baseColWidth="10" defaultColWidth="11.42578125" defaultRowHeight="15" x14ac:dyDescent="0.25"/>
  <cols>
    <col min="1" max="1" width="29" style="38" customWidth="1"/>
    <col min="2" max="2" width="29.140625" style="14" customWidth="1"/>
    <col min="3" max="3" width="34.85546875" style="14" customWidth="1"/>
    <col min="4" max="4" width="19.140625" style="14" customWidth="1"/>
    <col min="5" max="5" width="19.85546875" style="14" customWidth="1"/>
    <col min="6" max="6" width="16.42578125" style="39" customWidth="1"/>
    <col min="7" max="7" width="25.140625" style="39" customWidth="1"/>
    <col min="8" max="8" width="25.5703125" style="37" bestFit="1" customWidth="1"/>
    <col min="9" max="9" width="29" style="37" customWidth="1"/>
    <col min="10" max="10" width="27.140625" style="14" customWidth="1"/>
    <col min="11" max="11" width="19.85546875" style="14" customWidth="1"/>
    <col min="12" max="12" width="24.140625" style="14" customWidth="1"/>
    <col min="13" max="13" width="19.85546875" style="47" customWidth="1"/>
    <col min="14" max="14" width="31.85546875" style="14" customWidth="1"/>
    <col min="15" max="15" width="33" style="14" customWidth="1"/>
    <col min="16" max="16" width="11.42578125" style="14"/>
    <col min="17" max="17" width="12.140625" style="14" bestFit="1" customWidth="1"/>
    <col min="18" max="16384" width="11.42578125" style="14"/>
  </cols>
  <sheetData>
    <row r="1" spans="1:19" ht="75" hidden="1" customHeight="1" x14ac:dyDescent="0.3">
      <c r="A1" s="13"/>
      <c r="B1" s="13"/>
      <c r="C1" s="88" t="s">
        <v>103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9" ht="26.25" hidden="1" customHeight="1" x14ac:dyDescent="0.3">
      <c r="A2" s="23" t="s">
        <v>104</v>
      </c>
      <c r="B2" s="90" t="s">
        <v>5</v>
      </c>
      <c r="C2" s="89"/>
      <c r="D2" s="89"/>
      <c r="E2" s="89"/>
      <c r="F2" s="89"/>
      <c r="G2" s="91"/>
      <c r="H2" s="48"/>
      <c r="I2" s="89"/>
      <c r="J2" s="89"/>
      <c r="K2" s="89"/>
      <c r="L2" s="89"/>
      <c r="M2" s="89"/>
      <c r="N2" s="89"/>
      <c r="O2" s="89"/>
    </row>
    <row r="3" spans="1:19" ht="26.25" hidden="1" customHeight="1" x14ac:dyDescent="0.3">
      <c r="A3" s="23" t="s">
        <v>105</v>
      </c>
      <c r="B3" s="90"/>
      <c r="C3" s="89"/>
      <c r="D3" s="89"/>
      <c r="E3" s="89"/>
      <c r="F3" s="89"/>
      <c r="G3" s="91"/>
      <c r="H3" s="32" t="s">
        <v>106</v>
      </c>
      <c r="I3" s="106"/>
      <c r="J3" s="106"/>
      <c r="K3" s="34"/>
      <c r="L3" s="34"/>
      <c r="M3" s="44"/>
      <c r="N3" s="34"/>
      <c r="O3" s="34"/>
    </row>
    <row r="4" spans="1:19" ht="27.75" hidden="1" customHeight="1" x14ac:dyDescent="0.3">
      <c r="A4" s="15" t="s">
        <v>107</v>
      </c>
      <c r="B4" s="90">
        <v>2023</v>
      </c>
      <c r="C4" s="89"/>
      <c r="D4" s="89"/>
      <c r="E4" s="89"/>
      <c r="F4" s="89"/>
      <c r="G4" s="91"/>
      <c r="H4" s="48"/>
      <c r="I4" s="89"/>
      <c r="J4" s="89"/>
      <c r="K4" s="89"/>
      <c r="L4" s="89"/>
      <c r="M4" s="89"/>
      <c r="N4" s="89"/>
      <c r="O4" s="89"/>
    </row>
    <row r="5" spans="1:19" ht="38.25" hidden="1" customHeight="1" x14ac:dyDescent="0.3">
      <c r="A5" s="15" t="s">
        <v>85</v>
      </c>
      <c r="B5" s="90" t="s">
        <v>87</v>
      </c>
      <c r="C5" s="89"/>
      <c r="D5" s="89"/>
      <c r="E5" s="89"/>
      <c r="F5" s="89"/>
      <c r="G5" s="91"/>
      <c r="H5" s="48"/>
      <c r="I5" s="89"/>
      <c r="J5" s="89"/>
      <c r="K5" s="89"/>
      <c r="L5" s="89"/>
      <c r="M5" s="89"/>
      <c r="N5" s="89"/>
      <c r="O5" s="89"/>
    </row>
    <row r="6" spans="1:19" ht="19.5" hidden="1" customHeight="1" thickBot="1" x14ac:dyDescent="0.3">
      <c r="A6" s="111" t="s">
        <v>108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9" ht="15.75" hidden="1" thickBot="1" x14ac:dyDescent="0.3">
      <c r="A7" s="112" t="s">
        <v>109</v>
      </c>
      <c r="B7" s="113"/>
      <c r="C7" s="113"/>
      <c r="D7" s="113"/>
      <c r="E7" s="113"/>
      <c r="F7" s="113"/>
      <c r="G7" s="113"/>
      <c r="H7" s="33"/>
      <c r="I7" s="33"/>
      <c r="J7" s="119"/>
      <c r="K7" s="119"/>
      <c r="L7" s="119"/>
      <c r="M7" s="119"/>
      <c r="N7" s="119"/>
      <c r="O7" s="119"/>
    </row>
    <row r="8" spans="1:19" ht="18" customHeight="1" x14ac:dyDescent="0.25">
      <c r="A8" s="129" t="s">
        <v>167</v>
      </c>
      <c r="B8" s="130"/>
      <c r="C8" s="102" t="s">
        <v>110</v>
      </c>
      <c r="D8" s="123" t="s">
        <v>111</v>
      </c>
      <c r="E8" s="123" t="s">
        <v>112</v>
      </c>
      <c r="F8" s="116" t="s">
        <v>113</v>
      </c>
      <c r="G8" s="116" t="s">
        <v>114</v>
      </c>
      <c r="H8" s="80" t="s">
        <v>168</v>
      </c>
      <c r="I8" s="82" t="s">
        <v>169</v>
      </c>
      <c r="J8" s="93"/>
      <c r="K8" s="93"/>
      <c r="L8" s="16"/>
      <c r="M8" s="92"/>
      <c r="N8" s="92"/>
      <c r="O8" s="92"/>
    </row>
    <row r="9" spans="1:19" ht="54.75" customHeight="1" x14ac:dyDescent="0.25">
      <c r="A9" s="131"/>
      <c r="B9" s="132"/>
      <c r="C9" s="103"/>
      <c r="D9" s="124"/>
      <c r="E9" s="124"/>
      <c r="F9" s="117"/>
      <c r="G9" s="117"/>
      <c r="H9" s="81"/>
      <c r="I9" s="83"/>
      <c r="J9" s="84" t="s">
        <v>170</v>
      </c>
      <c r="K9" s="85"/>
      <c r="L9" s="85"/>
      <c r="M9" s="86" t="s">
        <v>171</v>
      </c>
      <c r="N9" s="86"/>
      <c r="O9" s="86"/>
    </row>
    <row r="10" spans="1:19" ht="18" customHeight="1" thickBot="1" x14ac:dyDescent="0.3">
      <c r="A10" s="131"/>
      <c r="B10" s="132"/>
      <c r="C10" s="104"/>
      <c r="D10" s="124"/>
      <c r="E10" s="124"/>
      <c r="F10" s="117"/>
      <c r="G10" s="117"/>
      <c r="H10" s="109" t="s">
        <v>115</v>
      </c>
      <c r="I10" s="121" t="s">
        <v>115</v>
      </c>
      <c r="J10" s="93"/>
      <c r="K10" s="93"/>
      <c r="L10" s="93"/>
      <c r="M10" s="120"/>
      <c r="N10" s="120"/>
      <c r="O10" s="120"/>
    </row>
    <row r="11" spans="1:19" ht="117.75" customHeight="1" thickBot="1" x14ac:dyDescent="0.3">
      <c r="A11" s="133"/>
      <c r="B11" s="134"/>
      <c r="C11" s="105"/>
      <c r="D11" s="125"/>
      <c r="E11" s="125"/>
      <c r="F11" s="118"/>
      <c r="G11" s="118"/>
      <c r="H11" s="110"/>
      <c r="I11" s="122"/>
      <c r="J11" s="17" t="s">
        <v>116</v>
      </c>
      <c r="K11" s="17" t="s">
        <v>117</v>
      </c>
      <c r="L11" s="18" t="s">
        <v>118</v>
      </c>
      <c r="M11" s="49" t="s">
        <v>116</v>
      </c>
      <c r="N11" s="21" t="s">
        <v>117</v>
      </c>
      <c r="O11" s="22" t="s">
        <v>118</v>
      </c>
    </row>
    <row r="12" spans="1:19" ht="150" customHeight="1" x14ac:dyDescent="0.25">
      <c r="A12" s="127" t="s">
        <v>119</v>
      </c>
      <c r="B12" s="19" t="s">
        <v>120</v>
      </c>
      <c r="C12" s="31" t="s">
        <v>120</v>
      </c>
      <c r="D12" s="19" t="s">
        <v>121</v>
      </c>
      <c r="E12" s="19" t="s">
        <v>101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11">
        <f t="shared" ref="K12:K34" si="0">IFERROR((1-(J12/H12)),0)</f>
        <v>0</v>
      </c>
      <c r="L12" s="12">
        <f t="shared" ref="L12:L34" si="1">IFERROR((K12/F12),0)</f>
        <v>0</v>
      </c>
      <c r="M12" s="45">
        <v>0</v>
      </c>
      <c r="N12" s="9">
        <f t="shared" ref="N12:N34" si="2">IFERROR((1-(M12/I12)),0)</f>
        <v>0</v>
      </c>
      <c r="O12" s="10">
        <f t="shared" ref="O12:O34" si="3">IFERROR((N12/F12),0)</f>
        <v>0</v>
      </c>
    </row>
    <row r="13" spans="1:19" ht="50.25" customHeight="1" x14ac:dyDescent="0.25">
      <c r="A13" s="128"/>
      <c r="B13" s="20" t="s">
        <v>122</v>
      </c>
      <c r="C13" s="20" t="s">
        <v>123</v>
      </c>
      <c r="D13" s="20" t="s">
        <v>124</v>
      </c>
      <c r="E13" s="20" t="s">
        <v>101</v>
      </c>
      <c r="F13" s="30">
        <v>0</v>
      </c>
      <c r="G13" s="30">
        <v>0</v>
      </c>
      <c r="H13" s="30">
        <v>0</v>
      </c>
      <c r="I13" s="35">
        <v>0</v>
      </c>
      <c r="J13" s="30">
        <v>0</v>
      </c>
      <c r="K13" s="11">
        <f t="shared" si="0"/>
        <v>0</v>
      </c>
      <c r="L13" s="12">
        <f t="shared" si="1"/>
        <v>0</v>
      </c>
      <c r="M13" s="45">
        <v>0</v>
      </c>
      <c r="N13" s="9">
        <f t="shared" si="2"/>
        <v>0</v>
      </c>
      <c r="O13" s="10">
        <f t="shared" si="3"/>
        <v>0</v>
      </c>
    </row>
    <row r="14" spans="1:19" ht="168.95" customHeight="1" x14ac:dyDescent="0.25">
      <c r="A14" s="24" t="s">
        <v>125</v>
      </c>
      <c r="B14" s="59" t="s">
        <v>120</v>
      </c>
      <c r="C14" s="59" t="s">
        <v>120</v>
      </c>
      <c r="D14" s="59" t="s">
        <v>121</v>
      </c>
      <c r="E14" s="59" t="s">
        <v>101</v>
      </c>
      <c r="F14" s="51">
        <v>0</v>
      </c>
      <c r="G14" s="51">
        <v>0</v>
      </c>
      <c r="H14" s="52">
        <v>5140604332</v>
      </c>
      <c r="I14" s="52">
        <v>13200918665</v>
      </c>
      <c r="J14" s="52">
        <v>16686372368</v>
      </c>
      <c r="K14" s="54">
        <f t="shared" si="0"/>
        <v>-2.2459943015120194</v>
      </c>
      <c r="L14" s="55">
        <f t="shared" si="1"/>
        <v>0</v>
      </c>
      <c r="M14" s="56">
        <v>23015296464</v>
      </c>
      <c r="N14" s="57">
        <f t="shared" si="2"/>
        <v>-0.74346172778271558</v>
      </c>
      <c r="O14" s="58">
        <f t="shared" si="3"/>
        <v>0</v>
      </c>
      <c r="P14" s="42"/>
      <c r="Q14" s="42"/>
      <c r="S14" s="42"/>
    </row>
    <row r="15" spans="1:19" ht="79.5" customHeight="1" x14ac:dyDescent="0.25">
      <c r="A15" s="115" t="s">
        <v>126</v>
      </c>
      <c r="B15" s="114" t="s">
        <v>127</v>
      </c>
      <c r="C15" s="20" t="s">
        <v>128</v>
      </c>
      <c r="D15" s="20" t="s">
        <v>129</v>
      </c>
      <c r="E15" s="20" t="s">
        <v>101</v>
      </c>
      <c r="F15" s="30">
        <v>0</v>
      </c>
      <c r="G15" s="30">
        <v>0</v>
      </c>
      <c r="H15" s="30">
        <v>0</v>
      </c>
      <c r="I15" s="35">
        <v>0</v>
      </c>
      <c r="J15" s="30">
        <v>0</v>
      </c>
      <c r="K15" s="11">
        <f t="shared" si="0"/>
        <v>0</v>
      </c>
      <c r="L15" s="12">
        <f t="shared" si="1"/>
        <v>0</v>
      </c>
      <c r="M15" s="45">
        <v>0</v>
      </c>
      <c r="N15" s="9">
        <f t="shared" si="2"/>
        <v>0</v>
      </c>
      <c r="O15" s="10">
        <f t="shared" si="3"/>
        <v>0</v>
      </c>
    </row>
    <row r="16" spans="1:19" ht="15.75" customHeight="1" x14ac:dyDescent="0.25">
      <c r="A16" s="115"/>
      <c r="B16" s="114"/>
      <c r="C16" s="20" t="s">
        <v>130</v>
      </c>
      <c r="D16" s="20" t="s">
        <v>129</v>
      </c>
      <c r="E16" s="20" t="s">
        <v>101</v>
      </c>
      <c r="F16" s="30">
        <v>0</v>
      </c>
      <c r="G16" s="30">
        <v>0</v>
      </c>
      <c r="H16" s="30">
        <v>0</v>
      </c>
      <c r="I16" s="35">
        <v>0</v>
      </c>
      <c r="J16" s="30">
        <v>0</v>
      </c>
      <c r="K16" s="11">
        <f t="shared" si="0"/>
        <v>0</v>
      </c>
      <c r="L16" s="12">
        <f t="shared" si="1"/>
        <v>0</v>
      </c>
      <c r="M16" s="45">
        <v>0</v>
      </c>
      <c r="N16" s="9">
        <f t="shared" si="2"/>
        <v>0</v>
      </c>
      <c r="O16" s="10">
        <f t="shared" si="3"/>
        <v>0</v>
      </c>
    </row>
    <row r="17" spans="1:19" x14ac:dyDescent="0.25">
      <c r="A17" s="115" t="s">
        <v>131</v>
      </c>
      <c r="B17" s="114" t="s">
        <v>132</v>
      </c>
      <c r="C17" s="20" t="s">
        <v>133</v>
      </c>
      <c r="D17" s="20" t="s">
        <v>129</v>
      </c>
      <c r="E17" s="20" t="s">
        <v>101</v>
      </c>
      <c r="F17" s="30">
        <v>0</v>
      </c>
      <c r="G17" s="30">
        <v>0</v>
      </c>
      <c r="H17" s="30">
        <v>0</v>
      </c>
      <c r="I17" s="35">
        <v>0</v>
      </c>
      <c r="J17" s="30">
        <v>0</v>
      </c>
      <c r="K17" s="11">
        <f t="shared" si="0"/>
        <v>0</v>
      </c>
      <c r="L17" s="12">
        <f t="shared" si="1"/>
        <v>0</v>
      </c>
      <c r="M17" s="45">
        <v>0</v>
      </c>
      <c r="N17" s="9">
        <f t="shared" si="2"/>
        <v>0</v>
      </c>
      <c r="O17" s="10">
        <f t="shared" si="3"/>
        <v>0</v>
      </c>
    </row>
    <row r="18" spans="1:19" ht="48" customHeight="1" x14ac:dyDescent="0.25">
      <c r="A18" s="115"/>
      <c r="B18" s="114"/>
      <c r="C18" s="20" t="s">
        <v>134</v>
      </c>
      <c r="D18" s="20" t="s">
        <v>129</v>
      </c>
      <c r="E18" s="20" t="s">
        <v>101</v>
      </c>
      <c r="F18" s="30">
        <v>0</v>
      </c>
      <c r="G18" s="30">
        <v>0</v>
      </c>
      <c r="H18" s="30">
        <v>0</v>
      </c>
      <c r="I18" s="35">
        <v>0</v>
      </c>
      <c r="J18" s="30">
        <v>0</v>
      </c>
      <c r="K18" s="11">
        <f t="shared" si="0"/>
        <v>0</v>
      </c>
      <c r="L18" s="12">
        <f t="shared" si="1"/>
        <v>0</v>
      </c>
      <c r="M18" s="45">
        <v>0</v>
      </c>
      <c r="N18" s="9">
        <f t="shared" si="2"/>
        <v>0</v>
      </c>
      <c r="O18" s="10">
        <f t="shared" si="3"/>
        <v>0</v>
      </c>
    </row>
    <row r="19" spans="1:19" ht="30" x14ac:dyDescent="0.25">
      <c r="A19" s="115"/>
      <c r="B19" s="50" t="s">
        <v>135</v>
      </c>
      <c r="C19" s="50" t="s">
        <v>136</v>
      </c>
      <c r="D19" s="50" t="s">
        <v>137</v>
      </c>
      <c r="E19" s="50" t="s">
        <v>99</v>
      </c>
      <c r="F19" s="71">
        <v>4.2000000000000003E-2</v>
      </c>
      <c r="G19" s="51">
        <v>0</v>
      </c>
      <c r="H19" s="53">
        <v>6343000</v>
      </c>
      <c r="I19" s="56">
        <v>12208000</v>
      </c>
      <c r="J19" s="53">
        <v>10073600</v>
      </c>
      <c r="K19" s="54">
        <f>IFERROR((1-(J19/H19)),0)</f>
        <v>-0.58814441116191074</v>
      </c>
      <c r="L19" s="55">
        <f>IFERROR((K19/F19),0)</f>
        <v>-14.003438360997874</v>
      </c>
      <c r="M19" s="56">
        <v>23337210</v>
      </c>
      <c r="N19" s="57">
        <f>IFERROR((1-(M19/I19)),0)</f>
        <v>-0.91163253604193972</v>
      </c>
      <c r="O19" s="58">
        <f>IFERROR((N19/F19),0)</f>
        <v>-21.705536572427135</v>
      </c>
    </row>
    <row r="20" spans="1:19" ht="30" x14ac:dyDescent="0.25">
      <c r="A20" s="115"/>
      <c r="B20" s="114" t="s">
        <v>138</v>
      </c>
      <c r="C20" s="20" t="s">
        <v>139</v>
      </c>
      <c r="D20" s="20" t="s">
        <v>129</v>
      </c>
      <c r="E20" s="20" t="s">
        <v>101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11">
        <f t="shared" si="0"/>
        <v>0</v>
      </c>
      <c r="L20" s="12">
        <f t="shared" si="1"/>
        <v>0</v>
      </c>
      <c r="M20" s="45">
        <v>0</v>
      </c>
      <c r="N20" s="9">
        <f t="shared" si="2"/>
        <v>0</v>
      </c>
      <c r="O20" s="10">
        <f t="shared" si="3"/>
        <v>0</v>
      </c>
    </row>
    <row r="21" spans="1:19" x14ac:dyDescent="0.25">
      <c r="A21" s="115"/>
      <c r="B21" s="114"/>
      <c r="C21" s="20" t="s">
        <v>140</v>
      </c>
      <c r="D21" s="20" t="s">
        <v>129</v>
      </c>
      <c r="E21" s="20" t="s">
        <v>101</v>
      </c>
      <c r="F21" s="40">
        <v>0</v>
      </c>
      <c r="G21" s="40">
        <v>0</v>
      </c>
      <c r="H21" s="35">
        <v>0</v>
      </c>
      <c r="I21" s="35">
        <v>0</v>
      </c>
      <c r="J21" s="43">
        <v>0</v>
      </c>
      <c r="K21" s="11">
        <f t="shared" si="0"/>
        <v>0</v>
      </c>
      <c r="L21" s="12">
        <f t="shared" si="1"/>
        <v>0</v>
      </c>
      <c r="M21" s="43">
        <v>0</v>
      </c>
      <c r="N21" s="9">
        <f t="shared" si="2"/>
        <v>0</v>
      </c>
      <c r="O21" s="10">
        <f t="shared" si="3"/>
        <v>0</v>
      </c>
    </row>
    <row r="22" spans="1:19" ht="82.5" customHeight="1" x14ac:dyDescent="0.25">
      <c r="A22" s="115"/>
      <c r="B22" s="114"/>
      <c r="C22" s="50" t="s">
        <v>141</v>
      </c>
      <c r="D22" s="50" t="s">
        <v>129</v>
      </c>
      <c r="E22" s="50" t="s">
        <v>99</v>
      </c>
      <c r="F22" s="71">
        <v>4.2000000000000003E-2</v>
      </c>
      <c r="G22" s="60">
        <v>0</v>
      </c>
      <c r="H22" s="53">
        <v>0</v>
      </c>
      <c r="I22" s="52">
        <v>15293303</v>
      </c>
      <c r="J22" s="53">
        <v>0</v>
      </c>
      <c r="K22" s="54">
        <f t="shared" si="0"/>
        <v>0</v>
      </c>
      <c r="L22" s="55">
        <f t="shared" si="1"/>
        <v>0</v>
      </c>
      <c r="M22" s="61">
        <v>0</v>
      </c>
      <c r="N22" s="57">
        <f t="shared" si="2"/>
        <v>1</v>
      </c>
      <c r="O22" s="58">
        <f>IFERROR((N22/F22),0)</f>
        <v>23.809523809523807</v>
      </c>
      <c r="R22" s="42"/>
      <c r="S22" s="42"/>
    </row>
    <row r="23" spans="1:19" ht="63.75" customHeight="1" x14ac:dyDescent="0.25">
      <c r="A23" s="115"/>
      <c r="B23" s="114"/>
      <c r="C23" s="20" t="s">
        <v>142</v>
      </c>
      <c r="D23" s="20" t="s">
        <v>143</v>
      </c>
      <c r="E23" s="20" t="s">
        <v>101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11">
        <f t="shared" si="0"/>
        <v>0</v>
      </c>
      <c r="L23" s="12">
        <f t="shared" si="1"/>
        <v>0</v>
      </c>
      <c r="M23" s="40">
        <v>0</v>
      </c>
      <c r="N23" s="9">
        <f t="shared" si="2"/>
        <v>0</v>
      </c>
      <c r="O23" s="10">
        <f t="shared" si="3"/>
        <v>0</v>
      </c>
    </row>
    <row r="24" spans="1:19" ht="188.25" customHeight="1" x14ac:dyDescent="0.25">
      <c r="A24" s="115"/>
      <c r="B24" s="97" t="s">
        <v>144</v>
      </c>
      <c r="C24" s="20" t="s">
        <v>145</v>
      </c>
      <c r="D24" s="20" t="s">
        <v>146</v>
      </c>
      <c r="E24" s="20" t="s">
        <v>101</v>
      </c>
      <c r="F24" s="40">
        <v>0</v>
      </c>
      <c r="G24" s="40">
        <v>0</v>
      </c>
      <c r="H24" s="100">
        <v>0</v>
      </c>
      <c r="I24" s="107">
        <v>0</v>
      </c>
      <c r="J24" s="100">
        <v>0</v>
      </c>
      <c r="K24" s="11">
        <f t="shared" si="0"/>
        <v>0</v>
      </c>
      <c r="L24" s="12">
        <f t="shared" si="1"/>
        <v>0</v>
      </c>
      <c r="M24" s="78">
        <v>0</v>
      </c>
      <c r="N24" s="9">
        <f t="shared" si="2"/>
        <v>0</v>
      </c>
      <c r="O24" s="10">
        <f t="shared" si="3"/>
        <v>0</v>
      </c>
    </row>
    <row r="25" spans="1:19" ht="104.25" customHeight="1" x14ac:dyDescent="0.25">
      <c r="A25" s="115"/>
      <c r="B25" s="126"/>
      <c r="C25" s="20" t="s">
        <v>147</v>
      </c>
      <c r="D25" s="20" t="s">
        <v>148</v>
      </c>
      <c r="E25" s="20" t="s">
        <v>101</v>
      </c>
      <c r="F25" s="40">
        <v>1E-3</v>
      </c>
      <c r="G25" s="40">
        <v>1E-3</v>
      </c>
      <c r="H25" s="101"/>
      <c r="I25" s="108"/>
      <c r="J25" s="101"/>
      <c r="K25" s="11">
        <f t="shared" si="0"/>
        <v>0</v>
      </c>
      <c r="L25" s="12">
        <f t="shared" si="1"/>
        <v>0</v>
      </c>
      <c r="M25" s="79"/>
      <c r="N25" s="9">
        <f t="shared" si="2"/>
        <v>0</v>
      </c>
      <c r="O25" s="10">
        <f t="shared" si="3"/>
        <v>0</v>
      </c>
    </row>
    <row r="26" spans="1:19" ht="90" x14ac:dyDescent="0.25">
      <c r="A26" s="115"/>
      <c r="B26" s="97" t="s">
        <v>149</v>
      </c>
      <c r="C26" s="50" t="s">
        <v>150</v>
      </c>
      <c r="D26" s="50" t="s">
        <v>129</v>
      </c>
      <c r="E26" s="50" t="s">
        <v>99</v>
      </c>
      <c r="F26" s="60">
        <v>0</v>
      </c>
      <c r="G26" s="60">
        <v>0</v>
      </c>
      <c r="H26" s="62">
        <v>0</v>
      </c>
      <c r="I26" s="63">
        <v>0</v>
      </c>
      <c r="J26" s="62">
        <v>0</v>
      </c>
      <c r="K26" s="54">
        <f t="shared" si="0"/>
        <v>0</v>
      </c>
      <c r="L26" s="55">
        <f t="shared" si="1"/>
        <v>0</v>
      </c>
      <c r="M26" s="62">
        <v>0</v>
      </c>
      <c r="N26" s="57">
        <f t="shared" si="2"/>
        <v>0</v>
      </c>
      <c r="O26" s="58">
        <f t="shared" si="3"/>
        <v>0</v>
      </c>
      <c r="Q26" s="42"/>
    </row>
    <row r="27" spans="1:19" ht="68.25" customHeight="1" x14ac:dyDescent="0.25">
      <c r="A27" s="115"/>
      <c r="B27" s="126"/>
      <c r="C27" s="20" t="s">
        <v>151</v>
      </c>
      <c r="D27" s="20" t="s">
        <v>129</v>
      </c>
      <c r="E27" s="20" t="s">
        <v>101</v>
      </c>
      <c r="F27" s="40">
        <v>0</v>
      </c>
      <c r="G27" s="40">
        <v>0</v>
      </c>
      <c r="H27" s="40">
        <v>1E-3</v>
      </c>
      <c r="I27" s="35">
        <v>0</v>
      </c>
      <c r="J27" s="40">
        <v>1E-3</v>
      </c>
      <c r="K27" s="11">
        <f t="shared" si="0"/>
        <v>0</v>
      </c>
      <c r="L27" s="12">
        <f t="shared" si="1"/>
        <v>0</v>
      </c>
      <c r="M27" s="46">
        <v>1E-3</v>
      </c>
      <c r="N27" s="9">
        <f t="shared" si="2"/>
        <v>0</v>
      </c>
      <c r="O27" s="10">
        <f t="shared" si="3"/>
        <v>0</v>
      </c>
    </row>
    <row r="28" spans="1:19" x14ac:dyDescent="0.25">
      <c r="A28" s="115"/>
      <c r="B28" s="97" t="s">
        <v>152</v>
      </c>
      <c r="C28" s="20" t="s">
        <v>153</v>
      </c>
      <c r="D28" s="20" t="s">
        <v>129</v>
      </c>
      <c r="E28" s="20" t="s">
        <v>101</v>
      </c>
      <c r="F28" s="40">
        <v>0</v>
      </c>
      <c r="G28" s="40">
        <v>0</v>
      </c>
      <c r="H28" s="40">
        <v>1E-3</v>
      </c>
      <c r="I28" s="35">
        <v>0</v>
      </c>
      <c r="J28" s="40">
        <v>1E-3</v>
      </c>
      <c r="K28" s="11">
        <f t="shared" si="0"/>
        <v>0</v>
      </c>
      <c r="L28" s="12">
        <f t="shared" si="1"/>
        <v>0</v>
      </c>
      <c r="M28" s="46">
        <v>1E-3</v>
      </c>
      <c r="N28" s="9">
        <f t="shared" si="2"/>
        <v>0</v>
      </c>
      <c r="O28" s="10">
        <f t="shared" si="3"/>
        <v>0</v>
      </c>
    </row>
    <row r="29" spans="1:19" x14ac:dyDescent="0.25">
      <c r="A29" s="115"/>
      <c r="B29" s="126"/>
      <c r="C29" s="20" t="s">
        <v>154</v>
      </c>
      <c r="D29" s="20" t="s">
        <v>129</v>
      </c>
      <c r="E29" s="20" t="s">
        <v>101</v>
      </c>
      <c r="F29" s="40">
        <v>0</v>
      </c>
      <c r="G29" s="40">
        <v>0</v>
      </c>
      <c r="H29" s="40">
        <v>1E-3</v>
      </c>
      <c r="I29" s="35">
        <v>0</v>
      </c>
      <c r="J29" s="40">
        <v>1E-3</v>
      </c>
      <c r="K29" s="11">
        <f t="shared" si="0"/>
        <v>0</v>
      </c>
      <c r="L29" s="12">
        <f t="shared" si="1"/>
        <v>0</v>
      </c>
      <c r="M29" s="46">
        <v>1E-3</v>
      </c>
      <c r="N29" s="9">
        <f t="shared" si="2"/>
        <v>0</v>
      </c>
      <c r="O29" s="10">
        <f t="shared" si="3"/>
        <v>0</v>
      </c>
    </row>
    <row r="30" spans="1:19" ht="309" customHeight="1" x14ac:dyDescent="0.25">
      <c r="A30" s="115"/>
      <c r="B30" s="19" t="s">
        <v>155</v>
      </c>
      <c r="C30" s="20" t="s">
        <v>156</v>
      </c>
      <c r="D30" s="20" t="s">
        <v>129</v>
      </c>
      <c r="E30" s="20" t="s">
        <v>101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11">
        <f t="shared" si="0"/>
        <v>0</v>
      </c>
      <c r="L30" s="12">
        <f t="shared" si="1"/>
        <v>0</v>
      </c>
      <c r="M30" s="40">
        <v>0</v>
      </c>
      <c r="N30" s="9">
        <f t="shared" si="2"/>
        <v>0</v>
      </c>
      <c r="O30" s="10">
        <f t="shared" si="3"/>
        <v>0</v>
      </c>
    </row>
    <row r="31" spans="1:19" ht="94.5" customHeight="1" x14ac:dyDescent="0.25">
      <c r="A31" s="115"/>
      <c r="B31" s="20" t="s">
        <v>157</v>
      </c>
      <c r="C31" s="20" t="s">
        <v>158</v>
      </c>
      <c r="D31" s="20" t="s">
        <v>129</v>
      </c>
      <c r="E31" s="20" t="s">
        <v>101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11">
        <f t="shared" si="0"/>
        <v>0</v>
      </c>
      <c r="L31" s="12">
        <f t="shared" si="1"/>
        <v>0</v>
      </c>
      <c r="M31" s="46">
        <v>0</v>
      </c>
      <c r="N31" s="9">
        <f t="shared" si="2"/>
        <v>0</v>
      </c>
      <c r="O31" s="10">
        <f t="shared" si="3"/>
        <v>0</v>
      </c>
    </row>
    <row r="32" spans="1:19" ht="293.45" customHeight="1" x14ac:dyDescent="0.25">
      <c r="A32" s="94" t="s">
        <v>159</v>
      </c>
      <c r="B32" s="97" t="s">
        <v>160</v>
      </c>
      <c r="C32" s="64" t="s">
        <v>161</v>
      </c>
      <c r="D32" s="64" t="s">
        <v>162</v>
      </c>
      <c r="E32" s="50" t="s">
        <v>99</v>
      </c>
      <c r="F32" s="72">
        <v>4.2000000000000003E-2</v>
      </c>
      <c r="G32" s="60">
        <v>0</v>
      </c>
      <c r="H32" s="65">
        <v>6859768</v>
      </c>
      <c r="I32" s="66">
        <v>14045243</v>
      </c>
      <c r="J32" s="65">
        <v>4707932</v>
      </c>
      <c r="K32" s="70">
        <f>IFERROR((1-(J32/H32)),0)</f>
        <v>0.31368932593638732</v>
      </c>
      <c r="L32" s="70">
        <f>IFERROR((K32/F32),0)</f>
        <v>7.4687934746758877</v>
      </c>
      <c r="M32" s="65">
        <v>10497984</v>
      </c>
      <c r="N32" s="57">
        <f>IFERROR((1-(M32/I32)),0)</f>
        <v>0.25255946087938819</v>
      </c>
      <c r="O32" s="58">
        <f>IFERROR((N32/F32),0)</f>
        <v>6.0133204971282899</v>
      </c>
    </row>
    <row r="33" spans="1:15" ht="45" x14ac:dyDescent="0.25">
      <c r="A33" s="95"/>
      <c r="B33" s="98"/>
      <c r="C33" s="41" t="s">
        <v>163</v>
      </c>
      <c r="D33" s="41" t="s">
        <v>162</v>
      </c>
      <c r="E33" s="20" t="s">
        <v>101</v>
      </c>
      <c r="F33" s="75">
        <v>1E-3</v>
      </c>
      <c r="G33" s="75">
        <v>1E-3</v>
      </c>
      <c r="H33" s="76">
        <v>0</v>
      </c>
      <c r="I33" s="77">
        <v>0</v>
      </c>
      <c r="J33" s="36">
        <v>0</v>
      </c>
      <c r="K33" s="11">
        <f t="shared" si="0"/>
        <v>0</v>
      </c>
      <c r="L33" s="11">
        <f t="shared" si="1"/>
        <v>0</v>
      </c>
      <c r="M33" s="36">
        <v>0</v>
      </c>
      <c r="N33" s="9">
        <f t="shared" si="2"/>
        <v>0</v>
      </c>
      <c r="O33" s="10">
        <f t="shared" si="3"/>
        <v>0</v>
      </c>
    </row>
    <row r="34" spans="1:15" ht="291" customHeight="1" thickBot="1" x14ac:dyDescent="0.3">
      <c r="A34" s="96"/>
      <c r="B34" s="99"/>
      <c r="C34" s="67" t="s">
        <v>164</v>
      </c>
      <c r="D34" s="67" t="s">
        <v>165</v>
      </c>
      <c r="E34" s="67" t="s">
        <v>99</v>
      </c>
      <c r="F34" s="73">
        <v>4.2000000000000003E-2</v>
      </c>
      <c r="G34" s="74">
        <v>0</v>
      </c>
      <c r="H34" s="68">
        <v>34100770</v>
      </c>
      <c r="I34" s="69">
        <v>72077040</v>
      </c>
      <c r="J34" s="68">
        <v>31237360</v>
      </c>
      <c r="K34" s="54">
        <f t="shared" si="0"/>
        <v>8.3969071666123662E-2</v>
      </c>
      <c r="L34" s="54">
        <f t="shared" si="1"/>
        <v>1.9992636110981823</v>
      </c>
      <c r="M34" s="69">
        <v>74945220</v>
      </c>
      <c r="N34" s="57">
        <f t="shared" si="2"/>
        <v>-3.979325455096383E-2</v>
      </c>
      <c r="O34" s="58">
        <f t="shared" si="3"/>
        <v>-0.94745844168961491</v>
      </c>
    </row>
    <row r="35" spans="1:15" x14ac:dyDescent="0.25">
      <c r="J35" s="37"/>
    </row>
    <row r="36" spans="1:15" ht="51" customHeight="1" x14ac:dyDescent="0.25">
      <c r="A36" s="87" t="s">
        <v>166</v>
      </c>
      <c r="B36" s="87"/>
      <c r="C36" s="87"/>
      <c r="D36" s="87"/>
      <c r="E36" s="87"/>
      <c r="F36" s="87"/>
      <c r="G36" s="87"/>
      <c r="J36" s="42"/>
    </row>
    <row r="37" spans="1:15" ht="60.75" customHeight="1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</sheetData>
  <mergeCells count="45">
    <mergeCell ref="A36:G36"/>
    <mergeCell ref="M10:O10"/>
    <mergeCell ref="J8:K8"/>
    <mergeCell ref="I10:I11"/>
    <mergeCell ref="H24:H25"/>
    <mergeCell ref="E8:E11"/>
    <mergeCell ref="G8:G11"/>
    <mergeCell ref="D8:D11"/>
    <mergeCell ref="B24:B25"/>
    <mergeCell ref="A12:A13"/>
    <mergeCell ref="A8:B11"/>
    <mergeCell ref="A17:A31"/>
    <mergeCell ref="B17:B18"/>
    <mergeCell ref="B20:B23"/>
    <mergeCell ref="B26:B27"/>
    <mergeCell ref="B28:B29"/>
    <mergeCell ref="B5:G5"/>
    <mergeCell ref="I5:O5"/>
    <mergeCell ref="A6:O6"/>
    <mergeCell ref="A7:G7"/>
    <mergeCell ref="B15:B16"/>
    <mergeCell ref="A15:A16"/>
    <mergeCell ref="F8:F11"/>
    <mergeCell ref="J7:O7"/>
    <mergeCell ref="A37:O37"/>
    <mergeCell ref="C1:O1"/>
    <mergeCell ref="I2:O2"/>
    <mergeCell ref="I4:O4"/>
    <mergeCell ref="B2:G2"/>
    <mergeCell ref="B4:G4"/>
    <mergeCell ref="B3:G3"/>
    <mergeCell ref="M8:O8"/>
    <mergeCell ref="J10:L10"/>
    <mergeCell ref="A32:A34"/>
    <mergeCell ref="B32:B34"/>
    <mergeCell ref="J24:J25"/>
    <mergeCell ref="C8:C11"/>
    <mergeCell ref="I3:J3"/>
    <mergeCell ref="I24:I25"/>
    <mergeCell ref="H10:H11"/>
    <mergeCell ref="M24:M25"/>
    <mergeCell ref="H8:H9"/>
    <mergeCell ref="I8:I9"/>
    <mergeCell ref="J9:L9"/>
    <mergeCell ref="M9:O9"/>
  </mergeCells>
  <dataValidations count="16">
    <dataValidation allowBlank="1" showInputMessage="1" showErrorMessage="1" prompt="Defina la referencia que se usará  para medir el rubro o componente. Ejem. Metro cúbico, personas, horas, entre otros." sqref="D8:D11" xr:uid="{8B7F1DAB-D0BE-447E-BF41-349ACE5ACDFB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C3977F30-0FD3-4CFB-8D87-53B1BB93D8E4}"/>
    <dataValidation allowBlank="1" showInputMessage="1" showErrorMessage="1" prompt="Si en la celda &quot;E&quot;, selecionó SI, defina una meta en porcentaje para mantener o reducir el gasto en la vigencia. (En giros presupuestales)" sqref="F8:F11" xr:uid="{95CC4AF6-8493-4B68-83CA-1520B99B442F}"/>
    <dataValidation allowBlank="1" showInputMessage="1" showErrorMessage="1" prompt="Si en la celda &quot;E&quot;, selecionó SI, defina una meta en porcentaje para mantener o reducir el gasto en la vigencia. (En unidad de medida)" sqref="G8:G11" xr:uid="{1579A240-EB9F-4DE1-AD46-E1D7E0ECA6D6}"/>
    <dataValidation allowBlank="1" showInputMessage="1" showErrorMessage="1" prompt="Relacione los giros realizados  en el  mismo periodo del año anterior, relacionados con el rubro y el componente. Valores en pesos." sqref="I10:I11" xr:uid="{A5D850D4-8817-4B8B-A27F-8A4F6D96CE58}"/>
    <dataValidation allowBlank="1" showInputMessage="1" showErrorMessage="1" prompt="Relacione los giros realizados  en el  periodo de reporte para el rubro y el componente. Valores en pesos." sqref="J11" xr:uid="{E49A6B6B-A7F8-400E-A3AB-2AD65B3C6048}"/>
    <dataValidation allowBlank="1" showInputMessage="1" showErrorMessage="1" prompt="Relacione los giros realizados  en el  periodo de reporte para el rubro y el componente. Valores en pesos._x000a_" sqref="M11" xr:uid="{6B172046-D72D-42D7-A589-A5714A5CF204}"/>
    <dataValidation allowBlank="1" showInputMessage="1" showErrorMessage="1" prompt="Escribir el otro sector que no se encuentra en la lista desplegable" sqref="B3:G3" xr:uid="{F9092294-8270-471A-B82A-312318DBC9A5}"/>
    <dataValidation allowBlank="1" showInputMessage="1" showErrorMessage="1" prompt="Relacione los giros realizados  en el  mismo periodo del año anterior, relacionados con el rubro y el componente. valores en pesos." sqref="H10:H11" xr:uid="{F99DE226-AA96-4256-8705-CC9D495DC7B9}"/>
    <dataValidation allowBlank="1" showInputMessage="1" showErrorMessage="1" prompt="Solo aplica para gastos de funcionamiento." sqref="A8:B11" xr:uid="{6DC93357-310F-4FC4-8A5C-31BCFB21088A}"/>
    <dataValidation type="list" allowBlank="1" showInputMessage="1" showErrorMessage="1" sqref="I2" xr:uid="{100FE404-2A33-469B-9A9F-A1EC85705659}">
      <formula1>INDIRECT(C2)</formula1>
    </dataValidation>
    <dataValidation type="list" allowBlank="1" showInputMessage="1" showErrorMessage="1" sqref="J2" xr:uid="{555D3FC7-D393-4C54-B073-61E37F8124ED}">
      <formula1>INDIRECT(E2)</formula1>
    </dataValidation>
    <dataValidation type="list" allowBlank="1" showInputMessage="1" showErrorMessage="1" sqref="K2" xr:uid="{B131AF15-23E4-4524-94F0-9A463EB797B6}">
      <formula1>INDIRECT(G2)</formula1>
    </dataValidation>
    <dataValidation type="list" allowBlank="1" showInputMessage="1" showErrorMessage="1" sqref="L2" xr:uid="{84CDD312-D686-4182-91FE-F5E378C5CF45}">
      <formula1>INDIRECT(I2)</formula1>
    </dataValidation>
    <dataValidation type="list" allowBlank="1" showInputMessage="1" showErrorMessage="1" sqref="M2:O2" xr:uid="{C98DE670-9055-466C-9B65-1B8E37E66E61}">
      <formula1>INDIRECT(#REF!)</formula1>
    </dataValidation>
    <dataValidation allowBlank="1" showInputMessage="1" showErrorMessage="1" prompt="Escribir la otra entidad que no se encuentra en la lista desplegable" sqref="K3:O3" xr:uid="{275D534C-B05D-4A99-8E56-222EF34B8346}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58B991B-AA7E-4281-AB36-CD2ABB005FE7}">
          <x14:formula1>
            <xm:f>datos!$E$12:$E$13</xm:f>
          </x14:formula1>
          <xm:sqref>B5</xm:sqref>
        </x14:dataValidation>
        <x14:dataValidation type="list" allowBlank="1" showInputMessage="1" showErrorMessage="1" xr:uid="{F19A69CB-3502-4D12-A229-9214A175279D}">
          <x14:formula1>
            <xm:f>datos!$D$27:$D$31</xm:f>
          </x14:formula1>
          <xm:sqref>B4</xm:sqref>
        </x14:dataValidation>
        <x14:dataValidation type="list" showInputMessage="1" showErrorMessage="1" xr:uid="{272466DC-4FE9-46FE-B81A-A6633999CA09}">
          <x14:formula1>
            <xm:f>datos!$D$2:$T$2</xm:f>
          </x14:formula1>
          <xm:sqref>B2:G2</xm:sqref>
        </x14:dataValidation>
        <x14:dataValidation type="list" allowBlank="1" showInputMessage="1" showErrorMessage="1" xr:uid="{7EC5BC0C-F861-481B-B9E6-0E11AAEA4C97}">
          <x14:formula1>
            <xm:f>datos!$F$27:$F$28</xm:f>
          </x14:formula1>
          <xm:sqref>E12:E34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tablas</vt:lpstr>
      <vt:lpstr>formato captura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Patricia Casas Betancourt</dc:creator>
  <cp:keywords/>
  <dc:description/>
  <cp:lastModifiedBy>Dairo Rene Robayo Salcedo</cp:lastModifiedBy>
  <cp:revision/>
  <dcterms:created xsi:type="dcterms:W3CDTF">2021-10-14T18:59:05Z</dcterms:created>
  <dcterms:modified xsi:type="dcterms:W3CDTF">2026-02-23T22:19:44Z</dcterms:modified>
  <cp:category/>
  <cp:contentStatus/>
</cp:coreProperties>
</file>