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ana.trivino\Desktop\RUU-2020\INFORMES VARIOS\"/>
    </mc:Choice>
  </mc:AlternateContent>
  <xr:revisionPtr revIDLastSave="0" documentId="13_ncr:1_{040EC0C8-160D-4A21-ADFC-D7CA3D23CF1B}" xr6:coauthVersionLast="44" xr6:coauthVersionMax="45" xr10:uidLastSave="{00000000-0000-0000-0000-000000000000}"/>
  <bookViews>
    <workbookView xWindow="-120" yWindow="-120" windowWidth="24240" windowHeight="13140" tabRatio="823" firstSheet="1" activeTab="1" xr2:uid="{00000000-000D-0000-FFFF-FFFF00000000}"/>
  </bookViews>
  <sheets>
    <sheet name="Consecutivo Procesos 2020" sheetId="4" r:id="rId1"/>
    <sheet name=" Contratacion- 2020 FDLRUU" sheetId="1" r:id="rId2"/>
    <sheet name="1. Base de Datos 2018 (PAC)" sheetId="9" state="hidden" r:id="rId3"/>
  </sheets>
  <definedNames>
    <definedName name="_xlnm._FilterDatabase" localSheetId="1" hidden="1">' Contratacion- 2020 FDLRUU'!$A$5:$AD$337</definedName>
    <definedName name="_xlnm._FilterDatabase" localSheetId="2" hidden="1">'1. Base de Datos 2018 (PAC)'!$A$6:$AH$173</definedName>
    <definedName name="Z_334A5FFB_F1BA_42E6_9CD6_D2D96A2DFAE8_.wvu.FilterData" localSheetId="1" hidden="1">' Contratacion- 2020 FDLRUU'!$B$5:$AD$337</definedName>
  </definedNames>
  <calcPr calcId="191028"/>
  <customWorkbookViews>
    <customWorkbookView name="Filtro 1" guid="{334A5FFB-F1BA-42E6-9CD6-D2D96A2DFAE8}"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3" roundtripDataSignature="AMtx7mis/s8tHqRnbC8nYQrdhy4O3h4mDQ=="/>
    </ext>
  </extLst>
</workbook>
</file>

<file path=xl/calcChain.xml><?xml version="1.0" encoding="utf-8"?>
<calcChain xmlns="http://schemas.openxmlformats.org/spreadsheetml/2006/main">
  <c r="AC161" i="1" l="1"/>
  <c r="AC273" i="1" l="1"/>
  <c r="AC274" i="1"/>
  <c r="AB156" i="1"/>
  <c r="AB155" i="1"/>
  <c r="AB154" i="1"/>
  <c r="AB153" i="1"/>
  <c r="AB152" i="1"/>
  <c r="AB151" i="1"/>
  <c r="AB150" i="1"/>
  <c r="AB149" i="1"/>
  <c r="AB148" i="1"/>
  <c r="AB147" i="1"/>
  <c r="AB146" i="1"/>
  <c r="AB145" i="1"/>
  <c r="AB144" i="1"/>
  <c r="AB143" i="1"/>
  <c r="AB142" i="1"/>
  <c r="AB139" i="1"/>
  <c r="AB138" i="1"/>
  <c r="AB137" i="1"/>
  <c r="AB136" i="1"/>
  <c r="AB135" i="1"/>
  <c r="AB132" i="1"/>
  <c r="AB131" i="1"/>
  <c r="AB141" i="1"/>
  <c r="AB140" i="1"/>
  <c r="AC201" i="1"/>
  <c r="AC191" i="1"/>
  <c r="AB133" i="1"/>
  <c r="AB130" i="1"/>
  <c r="AB126" i="1"/>
  <c r="AC126" i="1"/>
  <c r="AB129" i="1"/>
  <c r="AB128" i="1"/>
  <c r="AB127" i="1"/>
  <c r="AB124" i="1"/>
  <c r="AB123" i="1"/>
  <c r="AB121" i="1"/>
  <c r="AB119" i="1"/>
  <c r="AB117" i="1"/>
  <c r="AB103" i="1"/>
  <c r="AB122" i="1"/>
  <c r="AB120" i="1"/>
  <c r="AB118" i="1"/>
  <c r="AB114" i="1"/>
  <c r="AB112" i="1"/>
  <c r="AB111" i="1"/>
  <c r="AB110" i="1"/>
  <c r="AB109" i="1"/>
  <c r="AB108" i="1"/>
  <c r="AB107" i="1"/>
  <c r="AB106" i="1"/>
  <c r="AB102" i="1"/>
  <c r="AB105" i="1"/>
  <c r="AB116" i="1"/>
  <c r="AB104" i="1"/>
  <c r="AB115" i="1"/>
  <c r="AB113" i="1"/>
  <c r="AB101" i="1"/>
  <c r="AB99" i="1"/>
  <c r="AB97" i="1"/>
  <c r="AB95" i="1"/>
  <c r="AB94" i="1"/>
  <c r="AB93" i="1"/>
  <c r="AB92" i="1"/>
  <c r="AB91" i="1"/>
  <c r="AC88" i="1"/>
  <c r="AB89" i="1"/>
  <c r="AB87" i="1"/>
  <c r="AB72" i="1"/>
  <c r="AB40" i="1"/>
  <c r="AB74" i="1"/>
  <c r="AB83" i="1"/>
  <c r="AB88" i="1"/>
  <c r="AB86" i="1"/>
  <c r="AB85" i="1"/>
  <c r="AB84" i="1"/>
  <c r="AB82" i="1"/>
  <c r="AB81" i="1"/>
  <c r="AB80" i="1"/>
  <c r="AB78" i="1"/>
  <c r="AB76" i="1"/>
  <c r="AB64" i="1"/>
  <c r="AB66" i="1"/>
  <c r="AB67" i="1"/>
  <c r="AB71" i="1"/>
  <c r="AB77" i="1"/>
  <c r="AB53" i="1"/>
  <c r="AB68" i="1"/>
  <c r="AB69" i="1"/>
  <c r="AB63" i="1"/>
  <c r="AB75" i="1"/>
  <c r="AB70" i="1"/>
  <c r="AB59" i="1"/>
  <c r="AB41" i="1"/>
  <c r="AB52" i="1"/>
  <c r="AB48" i="1"/>
  <c r="AB65" i="1"/>
  <c r="AB61" i="1"/>
  <c r="AB60" i="1"/>
  <c r="AB58" i="1"/>
  <c r="AB57" i="1"/>
  <c r="AB56" i="1"/>
  <c r="AB55" i="1"/>
  <c r="AB54" i="1"/>
  <c r="AB51" i="1"/>
  <c r="AB33" i="1"/>
  <c r="AB20" i="1"/>
  <c r="AB49" i="1"/>
  <c r="AB47" i="1"/>
  <c r="AB44" i="1"/>
  <c r="AB50" i="1"/>
  <c r="AB46" i="1"/>
  <c r="AB39" i="1"/>
  <c r="AB35" i="1"/>
  <c r="AB22" i="1"/>
  <c r="AB45" i="1"/>
  <c r="AB38" i="1"/>
  <c r="AB37" i="1"/>
  <c r="AB29" i="1"/>
  <c r="AB73" i="1"/>
  <c r="AB36" i="1"/>
  <c r="AB32" i="1"/>
  <c r="AB31" i="1"/>
  <c r="AB30" i="1"/>
  <c r="AB28" i="1"/>
  <c r="AB27" i="1"/>
  <c r="AB26" i="1"/>
  <c r="AB24" i="1"/>
  <c r="AB23" i="1"/>
  <c r="AB21" i="1"/>
  <c r="AB18" i="1"/>
  <c r="AB16" i="1"/>
  <c r="AB15" i="1"/>
  <c r="AB14" i="1"/>
  <c r="AB13" i="1"/>
  <c r="AB12" i="1"/>
  <c r="AB11" i="1"/>
  <c r="AB10" i="1"/>
  <c r="AB9" i="1"/>
  <c r="AB7" i="1"/>
  <c r="AB25" i="1"/>
  <c r="AB19" i="1"/>
  <c r="AB17" i="1"/>
  <c r="AC8" i="1"/>
  <c r="AC164" i="1"/>
  <c r="AC162" i="1"/>
  <c r="AC158" i="1"/>
  <c r="AC153" i="1"/>
  <c r="AC144" i="1"/>
  <c r="P179" i="9"/>
  <c r="N176" i="9"/>
  <c r="W98" i="9"/>
  <c r="X98" i="9"/>
  <c r="V98" i="9"/>
  <c r="T98" i="9"/>
  <c r="P98" i="9"/>
  <c r="N98" i="9"/>
  <c r="W64" i="9"/>
  <c r="X64" i="9"/>
  <c r="T64" i="9"/>
  <c r="P64" i="9"/>
  <c r="N64" i="9"/>
  <c r="W44" i="9"/>
  <c r="X44" i="9"/>
  <c r="T44" i="9"/>
  <c r="S44" i="9"/>
  <c r="R44" i="9"/>
  <c r="Q44" i="9"/>
  <c r="N44" i="9"/>
  <c r="W43" i="9"/>
  <c r="X43" i="9"/>
  <c r="V43" i="9"/>
  <c r="T43" i="9"/>
  <c r="P43" i="9"/>
  <c r="N43" i="9"/>
  <c r="W42" i="9"/>
  <c r="X42" i="9"/>
  <c r="T42" i="9"/>
  <c r="U42" i="9"/>
  <c r="P42" i="9"/>
  <c r="N42" i="9"/>
  <c r="X39" i="9"/>
  <c r="V39" i="9"/>
  <c r="T39" i="9"/>
  <c r="U39" i="9"/>
  <c r="S39" i="9"/>
  <c r="R39" i="9"/>
  <c r="Q39" i="9"/>
  <c r="N39" i="9"/>
  <c r="W34" i="9"/>
  <c r="X34" i="9"/>
  <c r="T34" i="9"/>
  <c r="P34" i="9"/>
  <c r="N34" i="9"/>
  <c r="AC337" i="1"/>
  <c r="AC336" i="1"/>
  <c r="AC335" i="1"/>
  <c r="AC334" i="1"/>
  <c r="AC333" i="1"/>
  <c r="AC332" i="1"/>
  <c r="AC331" i="1"/>
  <c r="AC330" i="1"/>
  <c r="AC329" i="1"/>
  <c r="AC328" i="1"/>
  <c r="AC327" i="1"/>
  <c r="AC326" i="1"/>
  <c r="AC325" i="1"/>
  <c r="AC324" i="1"/>
  <c r="AC323" i="1"/>
  <c r="AC322" i="1"/>
  <c r="AC321" i="1"/>
  <c r="AC320" i="1"/>
  <c r="AC319" i="1"/>
  <c r="AC318" i="1"/>
  <c r="AC317" i="1"/>
  <c r="AC316" i="1"/>
  <c r="AC315" i="1"/>
  <c r="AC314" i="1"/>
  <c r="AC313" i="1"/>
  <c r="AC312" i="1"/>
  <c r="AC311" i="1"/>
  <c r="AC310" i="1"/>
  <c r="AC309" i="1"/>
  <c r="AC308" i="1"/>
  <c r="AC307" i="1"/>
  <c r="AC306" i="1"/>
  <c r="AC305" i="1"/>
  <c r="AC304" i="1"/>
  <c r="AC303" i="1"/>
  <c r="AC302" i="1"/>
  <c r="AC301" i="1"/>
  <c r="AC300" i="1"/>
  <c r="AC299" i="1"/>
  <c r="AC298" i="1"/>
  <c r="AC297" i="1"/>
  <c r="AC296" i="1"/>
  <c r="AC295" i="1"/>
  <c r="AC294" i="1"/>
  <c r="AC293" i="1"/>
  <c r="AC292" i="1"/>
  <c r="AC291" i="1"/>
  <c r="AC290" i="1"/>
  <c r="AC289" i="1"/>
  <c r="AC288" i="1"/>
  <c r="AC287" i="1"/>
  <c r="AC286" i="1"/>
  <c r="AC285" i="1"/>
  <c r="AC284" i="1"/>
  <c r="AC283" i="1"/>
  <c r="AC282" i="1"/>
  <c r="AC281" i="1"/>
  <c r="AC280" i="1"/>
  <c r="AC279" i="1"/>
  <c r="AC278" i="1"/>
  <c r="AC277" i="1"/>
  <c r="AC276" i="1"/>
  <c r="AC275" i="1"/>
  <c r="AC272" i="1"/>
  <c r="AC271" i="1"/>
  <c r="AC270" i="1"/>
  <c r="AC269" i="1"/>
  <c r="AC268" i="1"/>
  <c r="AC267" i="1"/>
  <c r="AC266" i="1"/>
  <c r="AC265" i="1"/>
  <c r="AC264" i="1"/>
  <c r="AC263" i="1"/>
  <c r="AC262" i="1"/>
  <c r="AC261" i="1"/>
  <c r="AC260" i="1"/>
  <c r="AC259" i="1"/>
  <c r="AC258" i="1"/>
  <c r="AC257" i="1"/>
  <c r="AC256" i="1"/>
  <c r="AC255" i="1"/>
  <c r="AC254" i="1"/>
  <c r="AC253" i="1"/>
  <c r="AC252" i="1"/>
  <c r="AC251" i="1"/>
  <c r="AC250" i="1"/>
  <c r="AC249" i="1"/>
  <c r="AC248" i="1"/>
  <c r="AC247"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0" i="1"/>
  <c r="AC199" i="1"/>
  <c r="AC198" i="1"/>
  <c r="AC197" i="1"/>
  <c r="AC196" i="1"/>
  <c r="AC195" i="1"/>
  <c r="AC194" i="1"/>
  <c r="AC193" i="1"/>
  <c r="AC192" i="1"/>
  <c r="AC190" i="1"/>
  <c r="AC189" i="1"/>
  <c r="AC188" i="1"/>
  <c r="AC187" i="1"/>
  <c r="AC186" i="1"/>
  <c r="AC185" i="1"/>
  <c r="AC184" i="1"/>
  <c r="AC183" i="1"/>
  <c r="AC182" i="1"/>
  <c r="AC181" i="1"/>
  <c r="AC180" i="1"/>
  <c r="AC179" i="1"/>
  <c r="AC178" i="1"/>
  <c r="AC177" i="1"/>
  <c r="AC176" i="1"/>
  <c r="AC175" i="1"/>
  <c r="AC174" i="1"/>
  <c r="AC171" i="1"/>
  <c r="AC170" i="1"/>
  <c r="AC169" i="1"/>
  <c r="AC168" i="1"/>
  <c r="AC167" i="1"/>
  <c r="AC166" i="1"/>
  <c r="AC165" i="1"/>
  <c r="AC163" i="1"/>
  <c r="AC160" i="1"/>
  <c r="AC159" i="1"/>
  <c r="AC156" i="1"/>
  <c r="AC155" i="1"/>
  <c r="AC154" i="1"/>
  <c r="AC152" i="1"/>
  <c r="AC151" i="1"/>
  <c r="AC150" i="1"/>
  <c r="AC149" i="1"/>
  <c r="AC148" i="1"/>
  <c r="AC147" i="1"/>
  <c r="AC146" i="1"/>
  <c r="AC145" i="1"/>
  <c r="AC143" i="1"/>
  <c r="AC142" i="1"/>
  <c r="AC141" i="1"/>
  <c r="AC140" i="1"/>
  <c r="AC139" i="1"/>
  <c r="AC138" i="1"/>
  <c r="AC137" i="1"/>
  <c r="AC136" i="1"/>
  <c r="AC135" i="1"/>
  <c r="AC134" i="1"/>
  <c r="AC133" i="1"/>
  <c r="AC132" i="1"/>
  <c r="AC131" i="1"/>
  <c r="AC130" i="1"/>
  <c r="AC129" i="1"/>
  <c r="AC128" i="1"/>
  <c r="AC127"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7" i="1"/>
  <c r="AC6" i="1"/>
  <c r="V34" i="9"/>
  <c r="V42" i="9"/>
  <c r="V44" i="9"/>
  <c r="V64" i="9"/>
  <c r="S34" i="9"/>
  <c r="R34" i="9"/>
  <c r="Q34" i="9"/>
  <c r="Y34" i="9"/>
  <c r="U34" i="9"/>
  <c r="S42" i="9"/>
  <c r="R42" i="9"/>
  <c r="Q42" i="9"/>
  <c r="S43" i="9"/>
  <c r="R43" i="9"/>
  <c r="Q43" i="9"/>
  <c r="Y43" i="9"/>
  <c r="U43" i="9"/>
  <c r="Y44" i="9"/>
  <c r="U44" i="9"/>
  <c r="N178" i="9"/>
  <c r="N179" i="9"/>
  <c r="S64" i="9"/>
  <c r="R64" i="9"/>
  <c r="Q64" i="9"/>
  <c r="Y64" i="9"/>
  <c r="U64" i="9"/>
  <c r="S98" i="9"/>
  <c r="R98" i="9"/>
  <c r="Q98" i="9"/>
  <c r="Y98" i="9"/>
  <c r="U98" i="9"/>
  <c r="P182" i="9"/>
  <c r="P181" i="9"/>
  <c r="P180" i="9"/>
  <c r="N182" i="9"/>
  <c r="N181" i="9"/>
  <c r="N180" i="9"/>
  <c r="N183" i="9"/>
</calcChain>
</file>

<file path=xl/sharedStrings.xml><?xml version="1.0" encoding="utf-8"?>
<sst xmlns="http://schemas.openxmlformats.org/spreadsheetml/2006/main" count="6780" uniqueCount="2397">
  <si>
    <t>Relación de Procesos de Contratación correspondientes a la vigencia 2020</t>
  </si>
  <si>
    <t>Fondo de Desarrollo Local Rafael Uribe Uribe</t>
  </si>
  <si>
    <t>NUMERO DEL PROCESO</t>
  </si>
  <si>
    <t xml:space="preserve">ABOGADO RESPONSABLE </t>
  </si>
  <si>
    <t>MODALIDAD DE CONTRATACION</t>
  </si>
  <si>
    <t>TIPO DE CONTRATO</t>
  </si>
  <si>
    <t>NUMERO DEL PROCESO EN EL SECOP</t>
  </si>
  <si>
    <t>NUMERO DEL CONTRATO</t>
  </si>
  <si>
    <t xml:space="preserve">OBSERVACIONES </t>
  </si>
  <si>
    <t>FDLRUU-SABM-001-2020</t>
  </si>
  <si>
    <t>Mónica Gutierrez</t>
  </si>
  <si>
    <t>Seleccion Abreviada por Bolsa de Productos</t>
  </si>
  <si>
    <t xml:space="preserve">Comision </t>
  </si>
  <si>
    <t>CO1.BDOS.1084392</t>
  </si>
  <si>
    <t>CC-001-2020</t>
  </si>
  <si>
    <t>FDLRUU-CD-001-2020</t>
  </si>
  <si>
    <t>Iván Pachón</t>
  </si>
  <si>
    <t xml:space="preserve">Contratacion Directa </t>
  </si>
  <si>
    <t xml:space="preserve">Prestacion de Servicios </t>
  </si>
  <si>
    <t>CO1.BDOS.1062385</t>
  </si>
  <si>
    <t>FDLRUU-CPS-001-2020</t>
  </si>
  <si>
    <t>FDLRUU-CD-002-2020</t>
  </si>
  <si>
    <t>CO1.BDOS.1072248</t>
  </si>
  <si>
    <t>CPS-002-2020</t>
  </si>
  <si>
    <t>FDLRUU-CD-003-2020</t>
  </si>
  <si>
    <t>CO1.BDOS.1081304</t>
  </si>
  <si>
    <t>CPS-003-2020</t>
  </si>
  <si>
    <t>FDLRUU-CD-004-2020</t>
  </si>
  <si>
    <t>CO1.BDOS.1081504</t>
  </si>
  <si>
    <t>CPS-004-2020</t>
  </si>
  <si>
    <t>FDRUU-CD-005-2019</t>
  </si>
  <si>
    <t>Carolina Morris</t>
  </si>
  <si>
    <t>CO1.BDOS.1081255</t>
  </si>
  <si>
    <t>CPS-005-2020</t>
  </si>
  <si>
    <t>FDLRUU-CD-006-2020</t>
  </si>
  <si>
    <t>CO1.BDOS.1081256</t>
  </si>
  <si>
    <t>CPS-006-2020</t>
  </si>
  <si>
    <t>FDLRUU-CD-007-2020</t>
  </si>
  <si>
    <t>CO1.BDOS.1081544</t>
  </si>
  <si>
    <t>CPS-007-2020</t>
  </si>
  <si>
    <t>FDLRUU-CD-008-2020</t>
  </si>
  <si>
    <t>CO1.BDOS.1081243</t>
  </si>
  <si>
    <t>CPS-008-2020</t>
  </si>
  <si>
    <t>FDLRUU-CD-009-2020</t>
  </si>
  <si>
    <t>CO1.BDOS.1081542</t>
  </si>
  <si>
    <t>CPS-009-2020</t>
  </si>
  <si>
    <t>FDLRUU-CD-010-2020</t>
  </si>
  <si>
    <t>CO1.BDOS.1081628</t>
  </si>
  <si>
    <t>CPS-010-2020</t>
  </si>
  <si>
    <t>FDLRUU-CD-011-2020</t>
  </si>
  <si>
    <t>CO1.BDOS.1081267</t>
  </si>
  <si>
    <t>CPS-011-2020</t>
  </si>
  <si>
    <t>FDLRUU-CD-012-2020</t>
  </si>
  <si>
    <t>CO1.BDOS.1084090</t>
  </si>
  <si>
    <t>CPS-012-2020</t>
  </si>
  <si>
    <t>FDLRUU-CD-013-2020</t>
  </si>
  <si>
    <t>John Bohorquez</t>
  </si>
  <si>
    <t>CO1.BDOS.1088382</t>
  </si>
  <si>
    <t>CPS-013-2020</t>
  </si>
  <si>
    <t>FDLRUU-CD-014-2020</t>
  </si>
  <si>
    <t>CO1.BDOS.1088755</t>
  </si>
  <si>
    <t>CPS-014-2020</t>
  </si>
  <si>
    <t>FDLRUU-CD-015-2020</t>
  </si>
  <si>
    <t>CO1.BDOS.1084811</t>
  </si>
  <si>
    <t>CPS-015-2020</t>
  </si>
  <si>
    <t>FDLRUU-CD-016-2020</t>
  </si>
  <si>
    <t>CO1.BDOS.1084590</t>
  </si>
  <si>
    <t>CPS-016-2020</t>
  </si>
  <si>
    <t>FDLRUU-CD-017-2020</t>
  </si>
  <si>
    <t>CO1.BDOS.1084580</t>
  </si>
  <si>
    <t>CPS-017-2020</t>
  </si>
  <si>
    <t>FDLRUU-CD-018-2020</t>
  </si>
  <si>
    <t>CO1.BDOS.1089136</t>
  </si>
  <si>
    <t>CPS-018-2020</t>
  </si>
  <si>
    <t>FDLRUU-CD-019-2020</t>
  </si>
  <si>
    <t>CO1.BDOS.1087623</t>
  </si>
  <si>
    <t>FDLRUU-019-2020</t>
  </si>
  <si>
    <t>FDLRUU-CD-020-2020</t>
  </si>
  <si>
    <t>CO1.BDOS.1087399</t>
  </si>
  <si>
    <t>CPS-020-2020</t>
  </si>
  <si>
    <t>FDLRUU-CD-021-2020</t>
  </si>
  <si>
    <t>CO1.BDOS.1088004</t>
  </si>
  <si>
    <t>FDLRUU-021-2020</t>
  </si>
  <si>
    <t>FDLRUU-CD-022-2020</t>
  </si>
  <si>
    <t>ANULADO</t>
  </si>
  <si>
    <t>CPS-022-2020</t>
  </si>
  <si>
    <t>FDLRUU-CD-023-2020</t>
  </si>
  <si>
    <t>CO1.BDOS.1087682</t>
  </si>
  <si>
    <t>CPS-023-2020</t>
  </si>
  <si>
    <t>FDLRUU-CD-024-2020</t>
  </si>
  <si>
    <t>CO1.BDOS.1087774</t>
  </si>
  <si>
    <t>CPS-024-2020</t>
  </si>
  <si>
    <t>FDLRUU-CD-025-2020</t>
  </si>
  <si>
    <t>CO1.BDOS.1088010</t>
  </si>
  <si>
    <t>CPS-025-2020</t>
  </si>
  <si>
    <t>FDLRUU-CD-026-2020</t>
  </si>
  <si>
    <t>CO1.BDOS.1088764</t>
  </si>
  <si>
    <t>FDLRUU-026-2020</t>
  </si>
  <si>
    <t>FDLRUU-CD-027-2020</t>
  </si>
  <si>
    <t>CO1.BDOS.1090414</t>
  </si>
  <si>
    <t>CPS-027-2020</t>
  </si>
  <si>
    <t>FDLRUU-CD-028-2020</t>
  </si>
  <si>
    <t>CO1.BDOS.1089145</t>
  </si>
  <si>
    <t>CPS-028-2020</t>
  </si>
  <si>
    <t>FDLRUU-CD-029-2020</t>
  </si>
  <si>
    <t>Nancy Bulla</t>
  </si>
  <si>
    <t>CO1.BDOS.1091619</t>
  </si>
  <si>
    <t>CPS-029-2020</t>
  </si>
  <si>
    <t>FDLRUU-CD-030-2020</t>
  </si>
  <si>
    <t>CO1.BDOS.1090947</t>
  </si>
  <si>
    <t>CPS-030-2020</t>
  </si>
  <si>
    <t>FDLRUU-CD-031-2020</t>
  </si>
  <si>
    <t>CO1.BDOS.1091815</t>
  </si>
  <si>
    <t>CPS-031-2020</t>
  </si>
  <si>
    <t>FDLRUU-CD-032-2020</t>
  </si>
  <si>
    <t>CO1.BDOS.1092118</t>
  </si>
  <si>
    <t>CPS-032-2020</t>
  </si>
  <si>
    <t>FDLRUU-CD-033-2020</t>
  </si>
  <si>
    <t>Albeiro Sánchez</t>
  </si>
  <si>
    <t>CO1.BDOS.1092242</t>
  </si>
  <si>
    <t>CPS-033-2020</t>
  </si>
  <si>
    <t>FDLRUU-CD-034-2020</t>
  </si>
  <si>
    <t>CPS-034-2020</t>
  </si>
  <si>
    <t>FDLRUU-CD-035-2020</t>
  </si>
  <si>
    <t>CO1.BDOS.1105067</t>
  </si>
  <si>
    <t>CPS-035-2020</t>
  </si>
  <si>
    <t>FDLRUU-CD-036-2020</t>
  </si>
  <si>
    <t>CO1.BDOS.1098431</t>
  </si>
  <si>
    <t>CPS-036-2020</t>
  </si>
  <si>
    <t>FDLRUU-CD-037-2020</t>
  </si>
  <si>
    <t>CO1.BDOS.1108362</t>
  </si>
  <si>
    <t>CD-037-2020</t>
  </si>
  <si>
    <t>FDLRUU-CD-038-2020</t>
  </si>
  <si>
    <t>CO1.BDOS.1108447</t>
  </si>
  <si>
    <t>CPS-038-2020</t>
  </si>
  <si>
    <t>FDLRUU-CD-039-2020</t>
  </si>
  <si>
    <t>CO1.BDOS.1105880</t>
  </si>
  <si>
    <t>CPS-039-2020</t>
  </si>
  <si>
    <t>FDLRUU-CD-040-2020</t>
  </si>
  <si>
    <t>CO1.BDOS.1106179</t>
  </si>
  <si>
    <t>CPS-040-2020</t>
  </si>
  <si>
    <t>FDLRUU-CD-041-2020</t>
  </si>
  <si>
    <t>CO1.BDOS.1106710</t>
  </si>
  <si>
    <t>CPS-041-2020</t>
  </si>
  <si>
    <t>FDLRUU-CD-042-2020</t>
  </si>
  <si>
    <t>CO1.BDOS.1111090</t>
  </si>
  <si>
    <t>CPS-042-2020</t>
  </si>
  <si>
    <t>FDLRUU-CD-043-2020</t>
  </si>
  <si>
    <t>CO1.BDOS.1111347</t>
  </si>
  <si>
    <t>CPS-043-2020</t>
  </si>
  <si>
    <t>FDLRUU-CD-044-2020</t>
  </si>
  <si>
    <t>CO1.BDOS.1113216</t>
  </si>
  <si>
    <t>CPS-044-2020</t>
  </si>
  <si>
    <t>FDLRUU-CD-045-2020</t>
  </si>
  <si>
    <t>CO1.BDOS.1117465</t>
  </si>
  <si>
    <t>CPS-045-2020</t>
  </si>
  <si>
    <t>FDLRUU-CD-046-2020</t>
  </si>
  <si>
    <t>CO1.BDOS.1117291</t>
  </si>
  <si>
    <t>CPS-046-2020</t>
  </si>
  <si>
    <t>FDLRUU-CD-047-2020</t>
  </si>
  <si>
    <t>CO1.BDOS.1112757</t>
  </si>
  <si>
    <t>CPS-047-2020</t>
  </si>
  <si>
    <t>FDLRUU-CD-048-2020</t>
  </si>
  <si>
    <t>CO1.BDOS.1120017</t>
  </si>
  <si>
    <t>CPS-048-2020</t>
  </si>
  <si>
    <t>FDLRUU-049-2020</t>
  </si>
  <si>
    <t>CO1.BDOS.1119992</t>
  </si>
  <si>
    <t>CPS-049-2020</t>
  </si>
  <si>
    <t>FDLRUU-CD-050-2020</t>
  </si>
  <si>
    <t>CO1.BDOS.1124608</t>
  </si>
  <si>
    <t>CPS-050-2020</t>
  </si>
  <si>
    <t>FDLRUU-CD-051-2020</t>
  </si>
  <si>
    <t>CO1.BDOS.1113421</t>
  </si>
  <si>
    <t>CPS-051-2020</t>
  </si>
  <si>
    <t>FDLRUU-CD-052-2020</t>
  </si>
  <si>
    <t>CPS-052-2020</t>
  </si>
  <si>
    <t>FDLRUU-CD-053-2020</t>
  </si>
  <si>
    <t>CPS-053-2020</t>
  </si>
  <si>
    <t>FDLRUU-CD-054-2020</t>
  </si>
  <si>
    <t>CO1.BDOS.1120696</t>
  </si>
  <si>
    <t>CPS-054-2020</t>
  </si>
  <si>
    <t>FDLRUU-CD-055-2020</t>
  </si>
  <si>
    <t>CO1.BDOS.1119519</t>
  </si>
  <si>
    <t>CPS-055-2020</t>
  </si>
  <si>
    <t>FDLRUU-CD-056-2020</t>
  </si>
  <si>
    <t>CO1.BDOS.1121042</t>
  </si>
  <si>
    <t>CPS-056-2020</t>
  </si>
  <si>
    <t>FDLRUU-CD-057-2020</t>
  </si>
  <si>
    <t>CO1.BDOS.1121069</t>
  </si>
  <si>
    <t>CPS-057-2020</t>
  </si>
  <si>
    <t>FDLRUU-CD-058-2020</t>
  </si>
  <si>
    <t>CO1.BDOS.1120406</t>
  </si>
  <si>
    <t>CPS-058-2020</t>
  </si>
  <si>
    <t>FDLRUU-CD-059-2020</t>
  </si>
  <si>
    <t>CO1.BDOS.1120411</t>
  </si>
  <si>
    <t>CPS-059-2020</t>
  </si>
  <si>
    <t>FDLRUU-CD-060-2020</t>
  </si>
  <si>
    <t>CO1.BDOS.1120425</t>
  </si>
  <si>
    <t>CPS-060-2020</t>
  </si>
  <si>
    <t>FDLRUU-CD-061-2020</t>
  </si>
  <si>
    <t>CO1.BDOS.1120443</t>
  </si>
  <si>
    <t>CPS-061-2020</t>
  </si>
  <si>
    <t>FDLRUU-CD-062-2020</t>
  </si>
  <si>
    <t>Lorena Carvajal</t>
  </si>
  <si>
    <t>CO1.BDOS.1124414</t>
  </si>
  <si>
    <t>CPS-062-2020</t>
  </si>
  <si>
    <t>FDLRUU-CD-063-2020</t>
  </si>
  <si>
    <t>CO1.BDOS.1121001</t>
  </si>
  <si>
    <t>CPS-063-2020</t>
  </si>
  <si>
    <t>FDLRUU-CD-064-2020</t>
  </si>
  <si>
    <t>CO1.BDOS.1120689</t>
  </si>
  <si>
    <t>CPS-064-2020</t>
  </si>
  <si>
    <t>FDLRUU-CD-065-2020</t>
  </si>
  <si>
    <t>CO1.BDOS.1121117</t>
  </si>
  <si>
    <t>CPS-065-2020</t>
  </si>
  <si>
    <t>FDLRUU-CD-066-2020</t>
  </si>
  <si>
    <t>CO1.BDOS.1121841</t>
  </si>
  <si>
    <t>CPS-066-2020</t>
  </si>
  <si>
    <t>FDLRUU-CD-67-2020</t>
  </si>
  <si>
    <t>CO1.BDOS.1123117</t>
  </si>
  <si>
    <t>CPS-67-2020</t>
  </si>
  <si>
    <t>FDLRUU-CD-68-2020</t>
  </si>
  <si>
    <t>CO1.BDOS.1122373</t>
  </si>
  <si>
    <t>CPS-068-2020</t>
  </si>
  <si>
    <t>FDLRUU-CD-069-2020</t>
  </si>
  <si>
    <t>CO1.BDOS.1122530</t>
  </si>
  <si>
    <t>CPS-069-2020</t>
  </si>
  <si>
    <t>FDLRUU-CD-070-2020</t>
  </si>
  <si>
    <t>CO1.BDOS.1122605</t>
  </si>
  <si>
    <t>CPS-070-2020</t>
  </si>
  <si>
    <t>FDLRUU-CD-071-2020</t>
  </si>
  <si>
    <t>CO1.BDOS.1122639</t>
  </si>
  <si>
    <t>CPS-071-2020</t>
  </si>
  <si>
    <t>FDLRUU-CD-72-2020</t>
  </si>
  <si>
    <t>CO1.BDOS.1124564</t>
  </si>
  <si>
    <t>CPS-72-2020</t>
  </si>
  <si>
    <t>FDLRUU-CD-073-2020</t>
  </si>
  <si>
    <t>CO1.BDOS.1123362</t>
  </si>
  <si>
    <t>CPS-073-2020</t>
  </si>
  <si>
    <t>FDLRUU-CD-074-2020</t>
  </si>
  <si>
    <t>CO1.BDOS.1122984</t>
  </si>
  <si>
    <t>CPS-74-2020</t>
  </si>
  <si>
    <t>FDLRUU-CD-075-2020</t>
  </si>
  <si>
    <t>CO1.BDOS.1123342</t>
  </si>
  <si>
    <t>CPS-075-2020</t>
  </si>
  <si>
    <t>FDLRUU-CD-076-2020</t>
  </si>
  <si>
    <t>CO1.BDOS.1124476</t>
  </si>
  <si>
    <t>CPS-076-2020</t>
  </si>
  <si>
    <t xml:space="preserve">Seleccion Abreviada </t>
  </si>
  <si>
    <t>Orden de Compra</t>
  </si>
  <si>
    <t>OC-45266</t>
  </si>
  <si>
    <t>FDLRUU-CD-077-2020</t>
  </si>
  <si>
    <t>CO1.BDOS.1133216</t>
  </si>
  <si>
    <t>CPS-077-2020</t>
  </si>
  <si>
    <t>FDLRUU-CD-078-2020</t>
  </si>
  <si>
    <t>CO1.BDOS.1130911</t>
  </si>
  <si>
    <t>CPS-078-2020</t>
  </si>
  <si>
    <t>FDLRUU-CD-079-2020</t>
  </si>
  <si>
    <t>Hernando Fernandez</t>
  </si>
  <si>
    <t>CO1.BDOS.1133567</t>
  </si>
  <si>
    <t>CPS-079-2020</t>
  </si>
  <si>
    <t>FDLRUU-CD-080-2020</t>
  </si>
  <si>
    <t>CO1.BDOS.1130806</t>
  </si>
  <si>
    <t>CPS-080-2020</t>
  </si>
  <si>
    <t>FDLRUU-CD-081-2020</t>
  </si>
  <si>
    <t>CO1.BDOS.1133363</t>
  </si>
  <si>
    <t>CPS-081-2020</t>
  </si>
  <si>
    <t>FDLRUU-CD-082-2020</t>
  </si>
  <si>
    <t>CO1.BDOS.1133201</t>
  </si>
  <si>
    <t>CPS-082-2020.</t>
  </si>
  <si>
    <t>FDLRUU-CD-083-2020</t>
  </si>
  <si>
    <t>CO1.BDOS.1130974</t>
  </si>
  <si>
    <t>CPS-083-2020</t>
  </si>
  <si>
    <t>FDLRUU-CD-084-2020</t>
  </si>
  <si>
    <t>CO1.BDOS.1133164</t>
  </si>
  <si>
    <t>CPS-084-2020</t>
  </si>
  <si>
    <t>FDLRUU-CD-085-2020</t>
  </si>
  <si>
    <t>CO1.BDOS.1137387</t>
  </si>
  <si>
    <t>CPS-085-2020</t>
  </si>
  <si>
    <t>FDLRUU-CD-086-2020</t>
  </si>
  <si>
    <t>CO1.BDOS.1137115</t>
  </si>
  <si>
    <t>CPS-086-2020</t>
  </si>
  <si>
    <t>FDLRUU-CD-087-2020</t>
  </si>
  <si>
    <t>CO1.BDOS.1137911</t>
  </si>
  <si>
    <t>CPS-087-2020</t>
  </si>
  <si>
    <t>FDLRUU-CD-088-2020</t>
  </si>
  <si>
    <t>CO1.BDOS.1140111</t>
  </si>
  <si>
    <t>CPS-088-2020</t>
  </si>
  <si>
    <t>FDLRUU-CD-089-2020</t>
  </si>
  <si>
    <t>CO1.BDOS.1140107</t>
  </si>
  <si>
    <t>CPS-089-2020</t>
  </si>
  <si>
    <t>FDLRUU-CD-090-2020</t>
  </si>
  <si>
    <t>CO1.BDOS.1146034</t>
  </si>
  <si>
    <t>CPS-090-2020</t>
  </si>
  <si>
    <t>FDLRUU-CD-091-2020</t>
  </si>
  <si>
    <t>CO1.BDOS.1146108</t>
  </si>
  <si>
    <t>CPS-091-2020</t>
  </si>
  <si>
    <t>FDLRUU-CD-092-2020</t>
  </si>
  <si>
    <t>CO1.BDOS.1147675</t>
  </si>
  <si>
    <t>CPS-092-2020</t>
  </si>
  <si>
    <t>FDLRUU-CD-093-2020</t>
  </si>
  <si>
    <t>CO1.BDOS.1147202</t>
  </si>
  <si>
    <t>CPS-093-2020</t>
  </si>
  <si>
    <t>FDLRUU-094-2020</t>
  </si>
  <si>
    <t>CO1.BDOS.1146172</t>
  </si>
  <si>
    <t>CPS-094-2020</t>
  </si>
  <si>
    <t>FDLRUU-095-2020</t>
  </si>
  <si>
    <t>CO1.BDOS.1147935</t>
  </si>
  <si>
    <t>CPS-095-2020</t>
  </si>
  <si>
    <t>FDLRUU-CD-096-2020</t>
  </si>
  <si>
    <t>CO1.BDOS.1149850</t>
  </si>
  <si>
    <t>CPS-096-2020</t>
  </si>
  <si>
    <t>FDLRUU-CD-097-2020</t>
  </si>
  <si>
    <t>CO1.BDOS.1157153</t>
  </si>
  <si>
    <t>CPS-097-2020</t>
  </si>
  <si>
    <t>CPS-098-2020</t>
  </si>
  <si>
    <t>CPS-099-2020</t>
  </si>
  <si>
    <t>CPS-100-2020</t>
  </si>
  <si>
    <t>CPS-101-2020</t>
  </si>
  <si>
    <t>CPS-102-2020</t>
  </si>
  <si>
    <t>CPS-103-2020</t>
  </si>
  <si>
    <t>CPS-104-2020</t>
  </si>
  <si>
    <t>CPS-105-2020</t>
  </si>
  <si>
    <t>CPS-106-2020</t>
  </si>
  <si>
    <t>CPS-107-2020</t>
  </si>
  <si>
    <t>CPS-108-2020</t>
  </si>
  <si>
    <t>CPS-109-2020</t>
  </si>
  <si>
    <t>CPS-110-2020</t>
  </si>
  <si>
    <t>CPS-111-2020</t>
  </si>
  <si>
    <t>CPS-112-2020</t>
  </si>
  <si>
    <t>CPS-113-2020</t>
  </si>
  <si>
    <t>CPS-114-2020</t>
  </si>
  <si>
    <t>CPS-115-2020</t>
  </si>
  <si>
    <t>CPS-116-2020</t>
  </si>
  <si>
    <t>CPS-117-2020</t>
  </si>
  <si>
    <t>CPS-118-2020</t>
  </si>
  <si>
    <t>CPS-119-2020</t>
  </si>
  <si>
    <t>CPS-120-2020</t>
  </si>
  <si>
    <t>CPS-121-2020</t>
  </si>
  <si>
    <t>FDLRUU-CD-98-2020</t>
  </si>
  <si>
    <t>Contrato Interadministrativo</t>
  </si>
  <si>
    <t>CO1.BDOS.1169632</t>
  </si>
  <si>
    <t>CIA-122-2020</t>
  </si>
  <si>
    <t>FDLRUU-CD-123-2020</t>
  </si>
  <si>
    <t>CO1.BDOS.1186646</t>
  </si>
  <si>
    <t>CPS-123-2020</t>
  </si>
  <si>
    <t>FDLRUU-CD-124-2020</t>
  </si>
  <si>
    <t>CO1.BDOS.1188364</t>
  </si>
  <si>
    <t>CPS-124-2020</t>
  </si>
  <si>
    <t>FDLRUU-CD-125-2020</t>
  </si>
  <si>
    <t>CO1.BDOS.1187036</t>
  </si>
  <si>
    <t>CPS-125-2020</t>
  </si>
  <si>
    <t>FDLRUU-CD-126-2020</t>
  </si>
  <si>
    <t>CO1.BDOS.1187147</t>
  </si>
  <si>
    <t>CPS-126-2020</t>
  </si>
  <si>
    <t>FDLRUU-CD-127-2020</t>
  </si>
  <si>
    <t>CO1.BDOS.1189534</t>
  </si>
  <si>
    <t>CPS-127-2020</t>
  </si>
  <si>
    <t>PROCESO PARA LAS AUXILIARES DE INSPECCIONES (3) CONTRATOS</t>
  </si>
  <si>
    <t>CPS-128-2020</t>
  </si>
  <si>
    <t>CPS-129-2020</t>
  </si>
  <si>
    <t>FDLRUU-CD-130-2020</t>
  </si>
  <si>
    <t>CO1.BDOS.1189742</t>
  </si>
  <si>
    <t>CPS-130-2020</t>
  </si>
  <si>
    <t>FDLRUU-CD-131-2020</t>
  </si>
  <si>
    <t>CO1.BDOS.1191129</t>
  </si>
  <si>
    <t>CPS-131-2020</t>
  </si>
  <si>
    <t>Profesional Social Subsidio Tipo C (14) Contratos</t>
  </si>
  <si>
    <t>CPS-132-2020</t>
  </si>
  <si>
    <t>CPS-133-2020</t>
  </si>
  <si>
    <t>FDLRUU-CD-134-2020</t>
  </si>
  <si>
    <t>CO1.BDOS.1197995</t>
  </si>
  <si>
    <t>CPS-134-2020</t>
  </si>
  <si>
    <t>FDLRUU-CD-135-2020</t>
  </si>
  <si>
    <t xml:space="preserve">Carolina Morris </t>
  </si>
  <si>
    <t>CO1.BDOS.1196481</t>
  </si>
  <si>
    <t>CPS-135-2020</t>
  </si>
  <si>
    <t>CPS-136-2020</t>
  </si>
  <si>
    <t>FDLRUU-CD-137-2020</t>
  </si>
  <si>
    <t>CO1.BDOS.1203203</t>
  </si>
  <si>
    <t>CPS-137-2020</t>
  </si>
  <si>
    <t>Profesional de Seguimiento Subsidio Tipo C 1 de 3 (3) Contratos</t>
  </si>
  <si>
    <t>CPS-138-2020</t>
  </si>
  <si>
    <t>Profesional de Seguimiento Subsidio Tipo C 2 de 3 (3) Contratos</t>
  </si>
  <si>
    <t>FDLRUU-CD-139-2020</t>
  </si>
  <si>
    <t>CO1.BDOS.1204678</t>
  </si>
  <si>
    <t>CPS-139-2020</t>
  </si>
  <si>
    <t>CPS-140-2020</t>
  </si>
  <si>
    <t>CPS-141-2020</t>
  </si>
  <si>
    <t>CPS-142-2020</t>
  </si>
  <si>
    <t>CPS-143-2020</t>
  </si>
  <si>
    <t>CPS-144-2020</t>
  </si>
  <si>
    <t>CPS-145-2020</t>
  </si>
  <si>
    <t>CPS-147-2020</t>
  </si>
  <si>
    <t>CPS-148-2020</t>
  </si>
  <si>
    <t>FDLRUU-CD-149-2020</t>
  </si>
  <si>
    <t>CO1.BDOS.1219740</t>
  </si>
  <si>
    <t>CPS-149-2020</t>
  </si>
  <si>
    <t>FDLRUU-CD-150-2020</t>
  </si>
  <si>
    <t>CO1.BDOS.1212698</t>
  </si>
  <si>
    <t>CPS-150-2020</t>
  </si>
  <si>
    <t>Técnicos Subsidio Tipo C (2) Contratos</t>
  </si>
  <si>
    <t>CPS-151-2020</t>
  </si>
  <si>
    <t>FDLRUU-CD-152-2020</t>
  </si>
  <si>
    <t>CO1.BDOS.1216381</t>
  </si>
  <si>
    <t>CPS-152-2020</t>
  </si>
  <si>
    <t>Tecnico de prensa (1)</t>
  </si>
  <si>
    <t>FDLRUU-CD-153-2020</t>
  </si>
  <si>
    <t>CO1.BDOS.1225251</t>
  </si>
  <si>
    <t>CPS-153-2020</t>
  </si>
  <si>
    <t>Profesional despacho</t>
  </si>
  <si>
    <t>FDLRUU-CD-154-2020</t>
  </si>
  <si>
    <t>CO1.BDOS.1225431</t>
  </si>
  <si>
    <t>CPS-154-2020</t>
  </si>
  <si>
    <t>FDLRUU-CD-159-2020</t>
  </si>
  <si>
    <t>CO1.BDOS.1234039</t>
  </si>
  <si>
    <t>CPS-159-2020</t>
  </si>
  <si>
    <t>Contrato Cruz Roja</t>
  </si>
  <si>
    <t>FDLRUU-CD-160-2020</t>
  </si>
  <si>
    <t>CO1.BDOS.1245863</t>
  </si>
  <si>
    <t>CPS-160-2020</t>
  </si>
  <si>
    <t>FDLRUU-CD-161-2020</t>
  </si>
  <si>
    <t>CO1.BDOS.1247476</t>
  </si>
  <si>
    <t>CPS-161-2020</t>
  </si>
  <si>
    <t xml:space="preserve">Auxiliar de sistemas </t>
  </si>
  <si>
    <t>CPS-162-2020</t>
  </si>
  <si>
    <t>CO1.BDOS.1268751</t>
  </si>
  <si>
    <t>FDLRUU-CPS-162-2020</t>
  </si>
  <si>
    <t>Despacho Plan de desarrollo</t>
  </si>
  <si>
    <t>FDLRUU-CD-155-2020</t>
  </si>
  <si>
    <t>CO1.BDOS.1226562</t>
  </si>
  <si>
    <t>CPS-163-2020</t>
  </si>
  <si>
    <t>Conductor de maquinaria amarilla (1 de 4)</t>
  </si>
  <si>
    <t>FDLRUU-CD-164-2020</t>
  </si>
  <si>
    <t>CO1.BDOS.1270504</t>
  </si>
  <si>
    <t>CPS-164-2020</t>
  </si>
  <si>
    <t>Protección Animal</t>
  </si>
  <si>
    <t>FDLRUU-CD-165-2020</t>
  </si>
  <si>
    <t>CO1.BDOS.1270536</t>
  </si>
  <si>
    <t>CPS-165-2020</t>
  </si>
  <si>
    <t>Abogada Juridica</t>
  </si>
  <si>
    <t>FDLRUU-CD-166-2020</t>
  </si>
  <si>
    <t xml:space="preserve">Ivan Pachon </t>
  </si>
  <si>
    <t>CO1.BDOS.1271141</t>
  </si>
  <si>
    <t>CPS-166-2020</t>
  </si>
  <si>
    <t xml:space="preserve">Gestion de calidad </t>
  </si>
  <si>
    <t>CPS-167-2020</t>
  </si>
  <si>
    <t>Conductor de maquinaria amarilla (2 de 4)</t>
  </si>
  <si>
    <t>CPS-168-2020</t>
  </si>
  <si>
    <t>Conductor de maquinaria amarilla (3 de 4)</t>
  </si>
  <si>
    <t>FDLRUU-CD-170-2020</t>
  </si>
  <si>
    <t>CO1.BDOS.1276760</t>
  </si>
  <si>
    <t>CPS-169-2020</t>
  </si>
  <si>
    <t>Apoyo al profesional del area de gestion local (1 de 2)</t>
  </si>
  <si>
    <t>CPS-170-2020</t>
  </si>
  <si>
    <t>Apoyo al profesional del area de gestion local (2 de 2)</t>
  </si>
  <si>
    <t>FDLRUU-CM-171-2020</t>
  </si>
  <si>
    <t>Concurso de Meritos</t>
  </si>
  <si>
    <t>Interventoria</t>
  </si>
  <si>
    <t>---------</t>
  </si>
  <si>
    <t xml:space="preserve">Interventoria Malla vial </t>
  </si>
  <si>
    <t>FDLRUU-CD-172-2020</t>
  </si>
  <si>
    <t>CO1.BDOS.1278313</t>
  </si>
  <si>
    <t>CPS-171-2020</t>
  </si>
  <si>
    <t>Abogado Juridica (1 de7)</t>
  </si>
  <si>
    <t>CPS-172-2020</t>
  </si>
  <si>
    <t>Abogado Juridica (2 de7)</t>
  </si>
  <si>
    <t>CPS-173-2020</t>
  </si>
  <si>
    <t>Abogado Juridica (3 de7)</t>
  </si>
  <si>
    <t>CPS-174-2020</t>
  </si>
  <si>
    <t>Abogado Juridica (4 de7)</t>
  </si>
  <si>
    <t>CPS-175-2020</t>
  </si>
  <si>
    <t>Abogado Juridica (5 de7)</t>
  </si>
  <si>
    <t>CPS-176-2020</t>
  </si>
  <si>
    <t>Abogado Juridica (6 de7)</t>
  </si>
  <si>
    <t>CPS-177-2020</t>
  </si>
  <si>
    <t>Abogado Juridica (7 de7)</t>
  </si>
  <si>
    <t>FDLRUU-SAMC-173-2020</t>
  </si>
  <si>
    <t xml:space="preserve">Selección Abreviada de Menor cuantía </t>
  </si>
  <si>
    <t>CO1.BDOS.1293558</t>
  </si>
  <si>
    <t xml:space="preserve">Encuentros Ciudadanos </t>
  </si>
  <si>
    <t>FDLRUU-MIC-174-2020</t>
  </si>
  <si>
    <t xml:space="preserve">Minima Cuantia </t>
  </si>
  <si>
    <t>CO1.BDOS.1298483</t>
  </si>
  <si>
    <t>DESIERTO-RESOLUCION 140 DE 1 DE JULIO</t>
  </si>
  <si>
    <t xml:space="preserve">GPS </t>
  </si>
  <si>
    <t>FDLRUU-MIC-175-2020</t>
  </si>
  <si>
    <t xml:space="preserve">Suministro </t>
  </si>
  <si>
    <t>CO1.BDOS.1311604</t>
  </si>
  <si>
    <t xml:space="preserve">Suministro de chaquetas </t>
  </si>
  <si>
    <t>FDLRUU-SAMC-176-2020</t>
  </si>
  <si>
    <t>CO1.BDOS.1315812</t>
  </si>
  <si>
    <t xml:space="preserve">Maquinaria Amarilla </t>
  </si>
  <si>
    <t>FDLRUU-MIC-177-2020</t>
  </si>
  <si>
    <t>Suministro</t>
  </si>
  <si>
    <t>Suministro de Carnets</t>
  </si>
  <si>
    <t>FDLRUU-CD-178-2020</t>
  </si>
  <si>
    <t>CO1.BDOS.1305609</t>
  </si>
  <si>
    <t>CPS-178-2020</t>
  </si>
  <si>
    <t>Nuevo de Angie Elizabeth Rojas</t>
  </si>
  <si>
    <t>FDLRUU-CD-179-2020</t>
  </si>
  <si>
    <t>CO1.BDOS.1308027</t>
  </si>
  <si>
    <t>CPS-179-2020</t>
  </si>
  <si>
    <t>Clara Ines Rojas / Contador Administrativa</t>
  </si>
  <si>
    <t>FDLRUU-CD-180-2020</t>
  </si>
  <si>
    <t>2020	20-22-16312</t>
  </si>
  <si>
    <t>CONTRATO INTERADMINISTRATIVO 180-2020 / 002-2020</t>
  </si>
  <si>
    <t>Contrato Interadministrativo ETB</t>
  </si>
  <si>
    <t>FDLRUU-CD-181-2020</t>
  </si>
  <si>
    <t>CPS-181-2020</t>
  </si>
  <si>
    <t>Nuevo de Ricardo Polo</t>
  </si>
  <si>
    <t>FDLRUU-CD-182-2020</t>
  </si>
  <si>
    <t>CPS-182-2020</t>
  </si>
  <si>
    <t>Lina Maria Diaz Campos / Contador Contabilidad</t>
  </si>
  <si>
    <t>FDLRUU-CD-183-2020</t>
  </si>
  <si>
    <t>CPS-183-2020</t>
  </si>
  <si>
    <t>Gestor de seguridad (1 de 5)</t>
  </si>
  <si>
    <t>CPS-184-2020</t>
  </si>
  <si>
    <t>Gestor de seguridad (2 de 5)</t>
  </si>
  <si>
    <t>CPS-185-2020</t>
  </si>
  <si>
    <t>Gestor de seguridad (3 de 5)</t>
  </si>
  <si>
    <t>CPS-186-2020</t>
  </si>
  <si>
    <t>Gestor de seguridad (4 de 5)</t>
  </si>
  <si>
    <t>CPS-187-2020</t>
  </si>
  <si>
    <t>Gestor de seguridad (5 de 5)</t>
  </si>
  <si>
    <t>FDLRUU-CD-188-2020</t>
  </si>
  <si>
    <t>CPS-188-2020</t>
  </si>
  <si>
    <t>Arquitecto Policivo</t>
  </si>
  <si>
    <t>CPS-189-2020</t>
  </si>
  <si>
    <t>FDLRUU-CD-190-2020</t>
  </si>
  <si>
    <t>CPS-190-2020</t>
  </si>
  <si>
    <t>Asistente Despacho</t>
  </si>
  <si>
    <t>FDLRUU-CD-191-2020</t>
  </si>
  <si>
    <t>Lorena</t>
  </si>
  <si>
    <t>Convenio de Cooperación</t>
  </si>
  <si>
    <t>CCO-191-2020</t>
  </si>
  <si>
    <t>Convenio de Cooperación - UDCA</t>
  </si>
  <si>
    <t xml:space="preserve">Carolina </t>
  </si>
  <si>
    <t xml:space="preserve">Minina Cuantia </t>
  </si>
  <si>
    <t>CS-192-2020</t>
  </si>
  <si>
    <t>Suministro Chaquetas</t>
  </si>
  <si>
    <t xml:space="preserve">Ivan Pachòn </t>
  </si>
  <si>
    <t>CPS-193-2020</t>
  </si>
  <si>
    <t>Profesional de Seguimiento Subsidio Tipo C 3 de 3 (3) Contratos</t>
  </si>
  <si>
    <t>FDLRUU-CD-194-2020</t>
  </si>
  <si>
    <t>CPS-194-2020</t>
  </si>
  <si>
    <t>Apoyo CDI</t>
  </si>
  <si>
    <t>FDLRUU-CD-195-2020</t>
  </si>
  <si>
    <t>CPS-195-2020</t>
  </si>
  <si>
    <t>FDLRUU-CD-196-2020</t>
  </si>
  <si>
    <t>CPS-196-2020</t>
  </si>
  <si>
    <t>Profesional Social Subsidio Tipo C 1 de 3</t>
  </si>
  <si>
    <t>CPS-197-2020</t>
  </si>
  <si>
    <t>Profesional Social Subsidio Tipo C 2 de 3</t>
  </si>
  <si>
    <t>CPS-198-2020</t>
  </si>
  <si>
    <t>Profesional Social Subsidio Tipo C 3 de 3</t>
  </si>
  <si>
    <t>FDLRUU-CD-199-2020</t>
  </si>
  <si>
    <t>CPS-199-2020</t>
  </si>
  <si>
    <t xml:space="preserve">Auxiliar JAL </t>
  </si>
  <si>
    <t>FDLRUU-CD-200-2020</t>
  </si>
  <si>
    <t>CPS-200-2020</t>
  </si>
  <si>
    <t>Bachiller Gestión documental</t>
  </si>
  <si>
    <t>FDLRUU-CD-201-2020</t>
  </si>
  <si>
    <t>CPS-201-2020</t>
  </si>
  <si>
    <t>Bachiller Administrativa</t>
  </si>
  <si>
    <t>FDLRUU-CD-202-2020</t>
  </si>
  <si>
    <t>CPS-202-2020</t>
  </si>
  <si>
    <t>Abogado inspecciones  1 de 3</t>
  </si>
  <si>
    <t>CPS-203-2020</t>
  </si>
  <si>
    <t>Abogado inspecciones  2 de 3</t>
  </si>
  <si>
    <t>CPS-204-2020</t>
  </si>
  <si>
    <t>Abogado inspecciones  3 de 3</t>
  </si>
  <si>
    <t>FDLRUU-SAMC-203-2020</t>
  </si>
  <si>
    <t>Contrato de seguros</t>
  </si>
  <si>
    <t>Proceso Anulado por NO USO</t>
  </si>
  <si>
    <t>FDLRUU-CD-205-2020</t>
  </si>
  <si>
    <t>Melissa Pizano</t>
  </si>
  <si>
    <t>CPS-205-2020</t>
  </si>
  <si>
    <t xml:space="preserve">Abogados Despachos comisorios </t>
  </si>
  <si>
    <t>CPS-206-2020</t>
  </si>
  <si>
    <t>------------</t>
  </si>
  <si>
    <t>FDLRUU-CD-207-2020</t>
  </si>
  <si>
    <t>CPS-207-2020</t>
  </si>
  <si>
    <t>Abogado Senior de Contratación 1 de 2</t>
  </si>
  <si>
    <t>CPS-208-2020</t>
  </si>
  <si>
    <t>Abogado Senior de Contratación 2 de 2</t>
  </si>
  <si>
    <t>FDLRUU-CD-209-2020</t>
  </si>
  <si>
    <t>CPS-209-2020</t>
  </si>
  <si>
    <t>Abogado Junior de Contratación 1 de 5</t>
  </si>
  <si>
    <t>CPS-210-2020</t>
  </si>
  <si>
    <t>Abogado Junior de Contratación 2 de 5</t>
  </si>
  <si>
    <t>CPS-211-2020</t>
  </si>
  <si>
    <t>Abogado Junior de Contratación 3 de 5</t>
  </si>
  <si>
    <t>CPS-212-2020</t>
  </si>
  <si>
    <t>Abogado Junior de Contratación 4 de 5</t>
  </si>
  <si>
    <t>CPS-213-2020</t>
  </si>
  <si>
    <t>Abogado Junior de Contratación 5 de 5</t>
  </si>
  <si>
    <t>FDLRUU-CD-214-2020</t>
  </si>
  <si>
    <t>CPS-214-2020</t>
  </si>
  <si>
    <t xml:space="preserve">Abogado despacho </t>
  </si>
  <si>
    <t>FDLRUU-CD-215-2020</t>
  </si>
  <si>
    <t>CPS-215-2020</t>
  </si>
  <si>
    <t>Contador Contratacion</t>
  </si>
  <si>
    <t>FDLRUU-CD-216-2020</t>
  </si>
  <si>
    <t>CPS-216-2020</t>
  </si>
  <si>
    <t>Lider Participación</t>
  </si>
  <si>
    <t>FDLRUU-CD-217-2020</t>
  </si>
  <si>
    <t>CPS-217-2020</t>
  </si>
  <si>
    <t>Aux. Contratación</t>
  </si>
  <si>
    <t>FDLRUU-CD-218-2020</t>
  </si>
  <si>
    <t>CPS-218-2020</t>
  </si>
  <si>
    <t>Lider de Planeación</t>
  </si>
  <si>
    <t>FDLRUU-CD-219-2020</t>
  </si>
  <si>
    <t>CPS-219-2020</t>
  </si>
  <si>
    <t xml:space="preserve">Lider Contratacion </t>
  </si>
  <si>
    <t>FDLRUU-CD-220-2020</t>
  </si>
  <si>
    <t xml:space="preserve">Albeiro Sanchez </t>
  </si>
  <si>
    <t>CPS-220-2020</t>
  </si>
  <si>
    <t>Presupuesto (1 de 2)</t>
  </si>
  <si>
    <t>FDLRUU-CD-221-2020</t>
  </si>
  <si>
    <t>CPS-221-2020</t>
  </si>
  <si>
    <t>Presupuesto (2 de 2)</t>
  </si>
  <si>
    <t>FDLRUU-CD-222-2020</t>
  </si>
  <si>
    <t>CPS-222-2020</t>
  </si>
  <si>
    <t>Profesional asesor despacho</t>
  </si>
  <si>
    <t>FDLRUU-CD-223-2020</t>
  </si>
  <si>
    <t>CPS-223-2020</t>
  </si>
  <si>
    <t>Tecnico Obligaciones por pagar (1 de 2)</t>
  </si>
  <si>
    <t>CPS-224-2020</t>
  </si>
  <si>
    <t>Tecnico Obligaciones por pagar (2 de 2)</t>
  </si>
  <si>
    <t>------</t>
  </si>
  <si>
    <t>FDLRUU-CD-225-2020</t>
  </si>
  <si>
    <t>CPS-225-2020</t>
  </si>
  <si>
    <t xml:space="preserve">Lider infraestructura </t>
  </si>
  <si>
    <t>FDLRUU-CD-226-2020</t>
  </si>
  <si>
    <t>CPS-226-2020</t>
  </si>
  <si>
    <t>Profesional (1 de 3)</t>
  </si>
  <si>
    <t>FDLRUU-CD-227-2020</t>
  </si>
  <si>
    <t xml:space="preserve">Hernando Hernandez </t>
  </si>
  <si>
    <t>CPS-227-2020</t>
  </si>
  <si>
    <t>Auxiliar Policivo</t>
  </si>
  <si>
    <t>FDLRUU-CD-228-2020</t>
  </si>
  <si>
    <t>Melissa Pizarro</t>
  </si>
  <si>
    <t>CPS-228-2020</t>
  </si>
  <si>
    <t>Auxiliar JAL</t>
  </si>
  <si>
    <t>FDLRUU-CD-229-2020</t>
  </si>
  <si>
    <t>Ivan Pachon</t>
  </si>
  <si>
    <t>CPS-229-2020</t>
  </si>
  <si>
    <t xml:space="preserve">Profesional Almacén </t>
  </si>
  <si>
    <t>Daniel Galindo</t>
  </si>
  <si>
    <t>CPS-230-2020</t>
  </si>
  <si>
    <t>FDLRUU-CD-231-2020</t>
  </si>
  <si>
    <t>CPS-231-2020</t>
  </si>
  <si>
    <t>Lider de seguridad</t>
  </si>
  <si>
    <t>FDLRUU-CD-232-2020</t>
  </si>
  <si>
    <t>Albeiro</t>
  </si>
  <si>
    <t>CPS-232-2020</t>
  </si>
  <si>
    <t>Profesional junior presupuesto</t>
  </si>
  <si>
    <t>FDLRUU-CD-233-2020</t>
  </si>
  <si>
    <t>CPS-233-2020</t>
  </si>
  <si>
    <t>Profesional Contador Apoyo</t>
  </si>
  <si>
    <t>FDLRUU-CD-234-2020</t>
  </si>
  <si>
    <t xml:space="preserve">Hernando </t>
  </si>
  <si>
    <t>CPS-234-2020</t>
  </si>
  <si>
    <t>Tecnico CDI</t>
  </si>
  <si>
    <t>FDLRUU-CD-235-2020</t>
  </si>
  <si>
    <t>CPS-235-2020</t>
  </si>
  <si>
    <t>Técnico Planeación (1 de 3)</t>
  </si>
  <si>
    <t>CPS-236-2020</t>
  </si>
  <si>
    <t>Técnico Planeación (2 de 3)</t>
  </si>
  <si>
    <t>CPS-237-2020</t>
  </si>
  <si>
    <t>Técnico Planeación (3 de 3)</t>
  </si>
  <si>
    <t>FDLRUU-CD-238-2020</t>
  </si>
  <si>
    <t>Albeiro  Sanchez</t>
  </si>
  <si>
    <t>CPS-238-2020</t>
  </si>
  <si>
    <t xml:space="preserve">Tecnico Contratacion </t>
  </si>
  <si>
    <t>FDLRUU-CD-239-2020</t>
  </si>
  <si>
    <t>CPS-239-2020</t>
  </si>
  <si>
    <t xml:space="preserve">Conductor - vehiculos livianos </t>
  </si>
  <si>
    <t>FDLRUU-CD-240-2020</t>
  </si>
  <si>
    <t>CPS-240-2020</t>
  </si>
  <si>
    <t xml:space="preserve">profesional Senior Planeacion </t>
  </si>
  <si>
    <t>FDLRUU-CD-241-2020</t>
  </si>
  <si>
    <t>CPS-241-2020</t>
  </si>
  <si>
    <t>Conductor - vehiculos livianos (2 de 3)</t>
  </si>
  <si>
    <t>CPS-242-2020</t>
  </si>
  <si>
    <t>Conductor - vehiculos livianos (3 de 3)</t>
  </si>
  <si>
    <t>CPS-243-2020</t>
  </si>
  <si>
    <t>Conductor - vehiculos livianos (4 de 4)</t>
  </si>
  <si>
    <t>--------------</t>
  </si>
  <si>
    <t>FDLRUU-CD-244-2020</t>
  </si>
  <si>
    <t>Jhon Bohorquez</t>
  </si>
  <si>
    <t>CPS-244-2020</t>
  </si>
  <si>
    <t>Gestor Ambiental</t>
  </si>
  <si>
    <t>FDLRUU-CD-245-2020</t>
  </si>
  <si>
    <t>CPS-245-2020</t>
  </si>
  <si>
    <t>profesional planeacion (1 de 5)</t>
  </si>
  <si>
    <t>FDLRUU-CD-236-2020</t>
  </si>
  <si>
    <t xml:space="preserve">IVAN </t>
  </si>
  <si>
    <t>CPS-246-2020</t>
  </si>
  <si>
    <t>profesional planeacion (2 de 5)</t>
  </si>
  <si>
    <t>FDLRUU-CD-247-2020</t>
  </si>
  <si>
    <t>CPS-247-2020</t>
  </si>
  <si>
    <t>Profesional policivo ( 1 de 8)</t>
  </si>
  <si>
    <t>FDLRUU-CD-248-2020</t>
  </si>
  <si>
    <t>CPS-248-2020</t>
  </si>
  <si>
    <t>Profesional policivo ( 2 de 8)</t>
  </si>
  <si>
    <t>FDLRUU-CD-249-2020</t>
  </si>
  <si>
    <t>Hernando</t>
  </si>
  <si>
    <t>CPS-249-2020</t>
  </si>
  <si>
    <t>Profesional prensa</t>
  </si>
  <si>
    <t>FDLRUU-250-2020</t>
  </si>
  <si>
    <t>CPS-250-2020</t>
  </si>
  <si>
    <t>Auxiliar de Archivo (1 de 3)</t>
  </si>
  <si>
    <t>FDLRUU-CD-251-2020</t>
  </si>
  <si>
    <t>CPS-252-2020</t>
  </si>
  <si>
    <t>Auxiliar de Archivo (2 de 3)</t>
  </si>
  <si>
    <t>FDLRUU-CD-252-2020</t>
  </si>
  <si>
    <t>CPS-251-2020</t>
  </si>
  <si>
    <t>Auxiliar de Archivo (3 de 3)</t>
  </si>
  <si>
    <t>FDLRUU-CD-253-2020</t>
  </si>
  <si>
    <t xml:space="preserve">Melissa </t>
  </si>
  <si>
    <t>CPS-253-2020</t>
  </si>
  <si>
    <t>Arquitecto Obligaciones por pagar (1 de 2)</t>
  </si>
  <si>
    <t>FDLRUU-CD-254-2020</t>
  </si>
  <si>
    <t>Melissa</t>
  </si>
  <si>
    <t>CPS-254-2020</t>
  </si>
  <si>
    <t>Arquitecto Obligaciones por pagar (2 de 2)</t>
  </si>
  <si>
    <t>FDLRUU-CD-255-2020</t>
  </si>
  <si>
    <t>CPS-255-2020</t>
  </si>
  <si>
    <t>Profesional infraestructura</t>
  </si>
  <si>
    <t>FDLRUU-CD-256-2020</t>
  </si>
  <si>
    <t>CPS-256-2020</t>
  </si>
  <si>
    <t xml:space="preserve">Profesional Obligaciones por pagar </t>
  </si>
  <si>
    <t>FDLRUU-CD-257-2020</t>
  </si>
  <si>
    <t>CPS-257-2020</t>
  </si>
  <si>
    <t xml:space="preserve">profesional inspecciones </t>
  </si>
  <si>
    <t>FDLRUU-CD-258-2020</t>
  </si>
  <si>
    <t>CPS-258-2020</t>
  </si>
  <si>
    <t>Notificador CDI</t>
  </si>
  <si>
    <t>FDLRUU-CD-259-2020</t>
  </si>
  <si>
    <t>CPS-259-2020</t>
  </si>
  <si>
    <t>profesional planeacion (3 de 5)</t>
  </si>
  <si>
    <t>FDLRUU-CD-260-2020</t>
  </si>
  <si>
    <t>Carolina</t>
  </si>
  <si>
    <t>CPS-260-2020</t>
  </si>
  <si>
    <t>Profesional Planeacion (4 de 5)</t>
  </si>
  <si>
    <t>FDLRUU-CD-261-2020</t>
  </si>
  <si>
    <t>CPS-261-2020</t>
  </si>
  <si>
    <t>Profesional Participacion  (1 de 2)</t>
  </si>
  <si>
    <t>FDLRUU-CD-262-2020</t>
  </si>
  <si>
    <t>CPS-262-2020</t>
  </si>
  <si>
    <t xml:space="preserve">Tecnico Infraestructura </t>
  </si>
  <si>
    <t>FDLRUU-CD-263-2020</t>
  </si>
  <si>
    <t>CPS-263-2020</t>
  </si>
  <si>
    <t>Profesional Planeacion (5 de 5)</t>
  </si>
  <si>
    <t>FDLRUU-CD-264-2020</t>
  </si>
  <si>
    <t>CPS-264-2020</t>
  </si>
  <si>
    <t xml:space="preserve">Profesional inspecciones </t>
  </si>
  <si>
    <t>FDLRUU-CD-265-2020</t>
  </si>
  <si>
    <t>CPS-265-2020</t>
  </si>
  <si>
    <t>FDLRUU-CD-266-2020</t>
  </si>
  <si>
    <t>John</t>
  </si>
  <si>
    <t>CPS-266-2020</t>
  </si>
  <si>
    <t>Profesional Hector Erira</t>
  </si>
  <si>
    <t>FDLRUU-CD-267-2020</t>
  </si>
  <si>
    <t>Ivan</t>
  </si>
  <si>
    <t>CPS-267-2020</t>
  </si>
  <si>
    <t>Referente Afro</t>
  </si>
  <si>
    <t>FDLRUU-CD-268-2020</t>
  </si>
  <si>
    <t>CPS-268-2020</t>
  </si>
  <si>
    <t>Auxiliar Participación</t>
  </si>
  <si>
    <t>FDLRUU-CD-269-2020</t>
  </si>
  <si>
    <t xml:space="preserve">Jhon </t>
  </si>
  <si>
    <t>CPS-269-2020</t>
  </si>
  <si>
    <t xml:space="preserve">Técnico 1 de policivo </t>
  </si>
  <si>
    <t>FDLRUU-CD-270-2020</t>
  </si>
  <si>
    <t>CPS-270-2020</t>
  </si>
  <si>
    <t xml:space="preserve">Técnico 2 de policivo </t>
  </si>
  <si>
    <t>FDLRUU-SAMC-271-2020</t>
  </si>
  <si>
    <t xml:space="preserve">Ivan Pachón </t>
  </si>
  <si>
    <t>Seguros Entidad</t>
  </si>
  <si>
    <t>FDLRUU-CD-271-2020</t>
  </si>
  <si>
    <t>Javier Zuñiga</t>
  </si>
  <si>
    <t>Convenio Interadminstrativo</t>
  </si>
  <si>
    <t>CIA-271-2020</t>
  </si>
  <si>
    <t>Contrato Interadministrativo SUBRED</t>
  </si>
  <si>
    <t>FDLRUU-CD-272-2020</t>
  </si>
  <si>
    <t>CPS-272-2020</t>
  </si>
  <si>
    <t>Contrato prestacion de servicios Compensar</t>
  </si>
  <si>
    <t>............</t>
  </si>
  <si>
    <t>FDLRUU-CMA-171-2020</t>
  </si>
  <si>
    <t>Albeiro sanchez</t>
  </si>
  <si>
    <t xml:space="preserve">Concurso de meritos </t>
  </si>
  <si>
    <t>CI-273-2020</t>
  </si>
  <si>
    <t>Contrato Interventoria</t>
  </si>
  <si>
    <t>.............</t>
  </si>
  <si>
    <t>FDLRUU-MC-275-2020</t>
  </si>
  <si>
    <t xml:space="preserve">Mínima cuantia </t>
  </si>
  <si>
    <t>Prestación de Servicios</t>
  </si>
  <si>
    <t>CPS-274-2020</t>
  </si>
  <si>
    <t>Mínima GPS</t>
  </si>
  <si>
    <t>FDLRUU-CD-276-2020</t>
  </si>
  <si>
    <t>CPS-276-2020</t>
  </si>
  <si>
    <t>Referente Sipse</t>
  </si>
  <si>
    <t>FDLRUU-CD-277-2020</t>
  </si>
  <si>
    <t>CPS-277-2020</t>
  </si>
  <si>
    <t xml:space="preserve">Inspecciones </t>
  </si>
  <si>
    <t>FDLRUU-CD-278-2020</t>
  </si>
  <si>
    <t>CPS-278-2020</t>
  </si>
  <si>
    <t>Apoyo Almacén (1 de 2)</t>
  </si>
  <si>
    <t>FDLRUU-CD-279-2020</t>
  </si>
  <si>
    <t>CPS-279-2020</t>
  </si>
  <si>
    <t>Apoyo Almacén (2 de 2)</t>
  </si>
  <si>
    <t>FDLRUU-CD-280-2020</t>
  </si>
  <si>
    <t>CPS-280-2020</t>
  </si>
  <si>
    <t>profesional obligaciones por pagar  3 de 4</t>
  </si>
  <si>
    <t>FDLRUU-CD-281-2020</t>
  </si>
  <si>
    <t>CPS-281-2020</t>
  </si>
  <si>
    <t>profesional obligaciones por pagar  4 de 4</t>
  </si>
  <si>
    <t xml:space="preserve">FDLRUU-CD-282-2020 </t>
  </si>
  <si>
    <t>CPS-282-2020</t>
  </si>
  <si>
    <t xml:space="preserve">Arquitecto Casa del Consumidor </t>
  </si>
  <si>
    <t xml:space="preserve">FDLRUU-CD-283-2020 </t>
  </si>
  <si>
    <t>CPS-283-2020</t>
  </si>
  <si>
    <t>Arquitecto Policivo (1 de 5)</t>
  </si>
  <si>
    <t xml:space="preserve">FDLRUU-CD-284-2020 </t>
  </si>
  <si>
    <t>CPS-284-2020</t>
  </si>
  <si>
    <t>Arquitecto Policivo (2 de 5)</t>
  </si>
  <si>
    <t xml:space="preserve">FDLRUU-CD-285-2020 </t>
  </si>
  <si>
    <t>CPS-285-2020</t>
  </si>
  <si>
    <t xml:space="preserve">Arquitecto Inspecciones </t>
  </si>
  <si>
    <t xml:space="preserve">FDLRUU-CD-286-2020 </t>
  </si>
  <si>
    <t>CPS-286-2020</t>
  </si>
  <si>
    <t>Profesional policivo</t>
  </si>
  <si>
    <t xml:space="preserve">FDLRUU-CD-287-2020 </t>
  </si>
  <si>
    <t>CPS-287-2020</t>
  </si>
  <si>
    <t>Líder de Gestión Documental</t>
  </si>
  <si>
    <t>FDLRUU-CD-288-2020</t>
  </si>
  <si>
    <t>CPS-288-2020</t>
  </si>
  <si>
    <t>Profesional Infraestructura (2 de 3)</t>
  </si>
  <si>
    <t>FDLRUU-CD-289-2020</t>
  </si>
  <si>
    <t>CPS-289-2020</t>
  </si>
  <si>
    <t>FDLRUU-CD-290-2020</t>
  </si>
  <si>
    <t>CPS-290-2020</t>
  </si>
  <si>
    <t>FDLRUU-CD-291-2020</t>
  </si>
  <si>
    <t>CPS-291-2020</t>
  </si>
  <si>
    <t>Referente de Mujer Genero</t>
  </si>
  <si>
    <t>FDLRUU-CD-292-2020</t>
  </si>
  <si>
    <t>Carolina  Morris</t>
  </si>
  <si>
    <t>CPS-292-2020</t>
  </si>
  <si>
    <t>FDLRUU-CD-293-2020</t>
  </si>
  <si>
    <t>CPS-293-2020</t>
  </si>
  <si>
    <t>FDLRUU-CD-294-2020</t>
  </si>
  <si>
    <t>CPS-294-2020</t>
  </si>
  <si>
    <t>Profesional participación</t>
  </si>
  <si>
    <t>FDLRUU-CD-295-2020</t>
  </si>
  <si>
    <t>CPS-295-2020</t>
  </si>
  <si>
    <t>Abogado Juridica</t>
  </si>
  <si>
    <t>FDLRUU-CD-296-2020</t>
  </si>
  <si>
    <t>CPS-296-2020</t>
  </si>
  <si>
    <t>Arquitecta- policivo</t>
  </si>
  <si>
    <t>FDLRUU-CD-297-2020</t>
  </si>
  <si>
    <t>CPS-297-2020</t>
  </si>
  <si>
    <t>Bachiller. Policivo</t>
  </si>
  <si>
    <t>FDLRUU-CD-298-2020</t>
  </si>
  <si>
    <t>hernando</t>
  </si>
  <si>
    <t>CPS-298-2020</t>
  </si>
  <si>
    <t xml:space="preserve">Auxiliar contratacion </t>
  </si>
  <si>
    <t>FDLRUU-CD-299-2020</t>
  </si>
  <si>
    <t>Daniel</t>
  </si>
  <si>
    <t>CPS-299-2020</t>
  </si>
  <si>
    <t xml:space="preserve">Auxiliar -Piga </t>
  </si>
  <si>
    <t>FDLRUU-CD-300-2020</t>
  </si>
  <si>
    <t>CPS-300-2020</t>
  </si>
  <si>
    <t>Arquitecto policivo</t>
  </si>
  <si>
    <t>Seleccion abreviada</t>
  </si>
  <si>
    <t xml:space="preserve">Seguros </t>
  </si>
  <si>
    <t>CPS-301-2020</t>
  </si>
  <si>
    <t>Seguros entidad</t>
  </si>
  <si>
    <t>FDLRUU-CD-302-2020</t>
  </si>
  <si>
    <t>CPS-302-2020</t>
  </si>
  <si>
    <t>FDLRUU-CD-303-2020</t>
  </si>
  <si>
    <t>CPS-303-2020</t>
  </si>
  <si>
    <t xml:space="preserve">Prensa </t>
  </si>
  <si>
    <t>FDLRUU-CD-304-2020</t>
  </si>
  <si>
    <t>CPS-304-2020</t>
  </si>
  <si>
    <t>FDLRUU-CD-305-2020</t>
  </si>
  <si>
    <t>CPS-305-2020</t>
  </si>
  <si>
    <t>Gestor de seguridad 1 de 25</t>
  </si>
  <si>
    <t>FDLRUU-CD-306-2020</t>
  </si>
  <si>
    <t>CPS-306-2020</t>
  </si>
  <si>
    <t>FDLRUU-CD-307-2020</t>
  </si>
  <si>
    <t xml:space="preserve">Ivan </t>
  </si>
  <si>
    <t>CPS-307-2020</t>
  </si>
  <si>
    <t>Gestor de seguridad 1 de 24</t>
  </si>
  <si>
    <t xml:space="preserve">Daniel </t>
  </si>
  <si>
    <t>CPS-308-2020</t>
  </si>
  <si>
    <t>Gestor de seguridad 2 de 24</t>
  </si>
  <si>
    <t>CPS-309-2020</t>
  </si>
  <si>
    <t>Gestor de seguridad 3 de 24</t>
  </si>
  <si>
    <t>CPS-310-2020</t>
  </si>
  <si>
    <t>Gestor de seguridad 4 de 24</t>
  </si>
  <si>
    <t>CPS-311-2020</t>
  </si>
  <si>
    <t>Gestor de seguridad 5 de 24</t>
  </si>
  <si>
    <t>CPS-312-2020</t>
  </si>
  <si>
    <t>Gestor de seguridad 6 de 24</t>
  </si>
  <si>
    <t>CPS-313-2020</t>
  </si>
  <si>
    <t>Gestor de seguridad 7 de 24</t>
  </si>
  <si>
    <t>CPS-314-2020</t>
  </si>
  <si>
    <t>Gestor de seguridad 8 de 24</t>
  </si>
  <si>
    <t>CPS-315-2020</t>
  </si>
  <si>
    <t>Gestor de seguridad 9 de 24</t>
  </si>
  <si>
    <t>CPS-316-2020</t>
  </si>
  <si>
    <t>Gestor de seguridad 10 de 24</t>
  </si>
  <si>
    <t>CPS-317-2020</t>
  </si>
  <si>
    <t>Gestor de seguridad 11 de 24</t>
  </si>
  <si>
    <t>CPS-318-2020</t>
  </si>
  <si>
    <t>Gestor de seguridad 12 de 24</t>
  </si>
  <si>
    <t>CPS-319-2020</t>
  </si>
  <si>
    <t>Gestor de seguridad 13 de 24</t>
  </si>
  <si>
    <t>albeiro</t>
  </si>
  <si>
    <t>CPS-320-2020</t>
  </si>
  <si>
    <t>Gestor de seguridad 14 de 24</t>
  </si>
  <si>
    <t>CPS-321-2020</t>
  </si>
  <si>
    <t>Gestor de seguridad 15 de 24</t>
  </si>
  <si>
    <t>CPS-322-2020</t>
  </si>
  <si>
    <t>Gestor de seguridad 16 de 24</t>
  </si>
  <si>
    <t>CPS-323-2020</t>
  </si>
  <si>
    <t>Gestor de seguridad 17 de 24</t>
  </si>
  <si>
    <t>CPS-324-2020</t>
  </si>
  <si>
    <t>Gestor de seguridad 18 de 24</t>
  </si>
  <si>
    <t xml:space="preserve">melissa </t>
  </si>
  <si>
    <t>CPS-325-2020</t>
  </si>
  <si>
    <t>Gestor de seguridad 19 de 24</t>
  </si>
  <si>
    <t>CPS-326-2020</t>
  </si>
  <si>
    <t>Gestor de seguridad 20 de 24</t>
  </si>
  <si>
    <t>CPS-327-2020</t>
  </si>
  <si>
    <t>Gestor de seguridad 21 de 24</t>
  </si>
  <si>
    <t>ivan</t>
  </si>
  <si>
    <t>CPS-328-2020</t>
  </si>
  <si>
    <t>Gestor de seguridad 22 de 24</t>
  </si>
  <si>
    <t>CPS-329-2020</t>
  </si>
  <si>
    <t>Gestor de seguridad 23 de 24</t>
  </si>
  <si>
    <t>CPS-330-2020</t>
  </si>
  <si>
    <t>Gestor de seguridad 24 de 24</t>
  </si>
  <si>
    <t>308-309-310-311-312-313-314-315-316-317-318-319-320-321-322-323-324-325-326-327-328-329-330</t>
  </si>
  <si>
    <t>--------</t>
  </si>
  <si>
    <t>----------</t>
  </si>
  <si>
    <t>FDLRUU-CD-331-2020</t>
  </si>
  <si>
    <t>CPS-331-2020</t>
  </si>
  <si>
    <t xml:space="preserve">Abogado casa Comsumidor </t>
  </si>
  <si>
    <t>FDLRUU-CD-332-2020</t>
  </si>
  <si>
    <t>CPS-332-2020</t>
  </si>
  <si>
    <t>Abogado inspecciones</t>
  </si>
  <si>
    <t>FDLRUU-CD-333-2020</t>
  </si>
  <si>
    <t>CPS-333-2020</t>
  </si>
  <si>
    <t>FDLRUU-CD-334-2020</t>
  </si>
  <si>
    <t>CPS-334-2020</t>
  </si>
  <si>
    <t>Abogado despacho</t>
  </si>
  <si>
    <t>FDLRUU-CD-335-2020</t>
  </si>
  <si>
    <t xml:space="preserve">Monica </t>
  </si>
  <si>
    <t>Convenio 004 Compensar</t>
  </si>
  <si>
    <t>FDLRUU-CD-336-2020</t>
  </si>
  <si>
    <t>Jhon</t>
  </si>
  <si>
    <t>CPS-336-2020</t>
  </si>
  <si>
    <t>Prensa</t>
  </si>
  <si>
    <t>FDLRUU-CD-337-2020</t>
  </si>
  <si>
    <t>CPS-337-2020</t>
  </si>
  <si>
    <t>FDLRUU-CD-338-2020</t>
  </si>
  <si>
    <t>CPS-338-2020</t>
  </si>
  <si>
    <t>FDLRUU-CD-339-2020</t>
  </si>
  <si>
    <t>CPS-339-2020</t>
  </si>
  <si>
    <t>FDLRUU-CD-340-2020</t>
  </si>
  <si>
    <t>CPS-340-2020</t>
  </si>
  <si>
    <t xml:space="preserve">Inventarios </t>
  </si>
  <si>
    <t>FDLRUU-CD-341-2020</t>
  </si>
  <si>
    <t>CPS-341-2020</t>
  </si>
  <si>
    <t>Despachos Comisorios</t>
  </si>
  <si>
    <t>FDLRUU-CD-342-2020</t>
  </si>
  <si>
    <t>CPS-342-2020</t>
  </si>
  <si>
    <t>Abogado Inspecciones</t>
  </si>
  <si>
    <t>Relación de Contratos correspondientes a la vigencia 2020</t>
  </si>
  <si>
    <t xml:space="preserve">CONTRATISTAS PLURALES - CONSORCIOS O UNIONES TEMPORALES </t>
  </si>
  <si>
    <t>NÚMERO DE PROCESO SECOP II</t>
  </si>
  <si>
    <t>NUMERO DEL CONTRATO EN EL SECOP</t>
  </si>
  <si>
    <t xml:space="preserve">NOMBRE DEL CONTRATISTA </t>
  </si>
  <si>
    <t>TIPO DE IDENTIFICACION</t>
  </si>
  <si>
    <t>No. IDENTIFICACION</t>
  </si>
  <si>
    <t>PORCENTAJE DE PARTICIPACION</t>
  </si>
  <si>
    <t>OBJETO DEL CONTRATO O CONVENIO</t>
  </si>
  <si>
    <t xml:space="preserve">FECHA DE SUSCRIPCION DEL CONTRATO </t>
  </si>
  <si>
    <t>FECHA DE INICIO</t>
  </si>
  <si>
    <t>FECHA DE TERMINACIÓN</t>
  </si>
  <si>
    <t xml:space="preserve">PLAZO INICIAL DE EJECUCION EN DIAS </t>
  </si>
  <si>
    <t xml:space="preserve">VALOR INICIAL  </t>
  </si>
  <si>
    <t>META  A LA QUE APUNTA (NOMBRE)</t>
  </si>
  <si>
    <t>META A LA QUE APUNTA (NUMERO)</t>
  </si>
  <si>
    <t xml:space="preserve">No. DE RUBRO PRESUPUESTAL AFECTADO </t>
  </si>
  <si>
    <t>NUMERO DE ADICIONES</t>
  </si>
  <si>
    <t>FECHA DE ADICIÓN</t>
  </si>
  <si>
    <t xml:space="preserve">CDP ADICIÓN </t>
  </si>
  <si>
    <t>CRP ADICIÓN</t>
  </si>
  <si>
    <t>VALOR TOTAL ADICIONES</t>
  </si>
  <si>
    <t>NUMERO DE PRORROGAS</t>
  </si>
  <si>
    <t>FECHA DE PRORROGA</t>
  </si>
  <si>
    <t>DIAS PRORROGADOS</t>
  </si>
  <si>
    <t>PLAZO FINAL DE EJECUCION, INCLUIDAS LAS PRORROGAS</t>
  </si>
  <si>
    <t>VALOR TOTAL CONTRATO INCLUIDA ADICIÓN</t>
  </si>
  <si>
    <t xml:space="preserve">Estado de contrato </t>
  </si>
  <si>
    <t>CO1.PCCNTR.1342050</t>
  </si>
  <si>
    <t xml:space="preserve">COMISIONISTAS FINANCIEROS AGROPECUARIOS S.A -CONFINAGRO S.A </t>
  </si>
  <si>
    <t>NIT</t>
  </si>
  <si>
    <t>805023598-1</t>
  </si>
  <si>
    <t>CONTRATAR A PRESTACION DEL SERVICIO DE VIGILANCIA Y SEGURIDAD PRIVADA A TRAVES DE LA BOLSA MERCANTIL DE COLOMBIA S.A PARA LOS PREDIOS DE PROPIEDAD Y/ O TENENCIA DEL FONDO DE DESARROLLO LOCAL RAFAEL URIBE URIBE DE CONFORMIDAD CON LAS CONDICIONES TECNICAS QUE DESIGNE.</t>
  </si>
  <si>
    <t>ALVARO DE JESUS  APARICIO CELY</t>
  </si>
  <si>
    <t>En ejecución</t>
  </si>
  <si>
    <t>CO1.PCCNTR.1305083</t>
  </si>
  <si>
    <t>MARIA NATHALYA DELGADO MUÑOZ</t>
  </si>
  <si>
    <t>CC</t>
  </si>
  <si>
    <t>EL CONTRATISTA SE OBLIGA A PRESTAR SUS SERVICIOS PROFESIONALES PARA LA FORMULACION, EJECUCION Y SEGUIMIENTO DE LAS METAS DEL PLAN DE DESARROLLO LOCAL EN LA OFICINA DE PLANEACION DE LA ALCALDIA LOCAL DE RAFAEL URIBE URIBE, ASI COMO LAS DEMAS ACCIONES DE APOYO ADMINISTRATIVO Y FINANCIERO QUE REQUIERA EL AREA.</t>
  </si>
  <si>
    <t>Terminado</t>
  </si>
  <si>
    <t>CO1.PCCNTR.1319383</t>
  </si>
  <si>
    <t>ANGIE LORENA RIAÑOS RAMOS</t>
  </si>
  <si>
    <t>PRESTAR SUS SERVICIOS DE APOYO ADMINISTRATIVO ASISTENCIAL AL AREA DE GESTION PARA EL DESARROLLO  LOCAL DE LA ALCALDIA LOCAL DE RAFAEL URIBE URIBE.</t>
  </si>
  <si>
    <t>CO1.PCCNTR.1333008</t>
  </si>
  <si>
    <t xml:space="preserve">JAIME ALEXANDER BARBOSA VILLALBA </t>
  </si>
  <si>
    <t>EL CONTRATISTA SE OBLIGA A PRESTAR SUS SERVICIOS DE AUXILIAR ADMINISTRATIVO A LA JUNTA ADMINISTRADORA LOCAL DE LA LOCALIDAD DE RAFAEL URIBE URIBE</t>
  </si>
  <si>
    <t>CO1.PCCNTR.1332511</t>
  </si>
  <si>
    <t xml:space="preserve">MARIA ANGELICA VINCHIRA SANCHEZ </t>
  </si>
  <si>
    <t xml:space="preserve">ANA CONSUELO TRIVIÑO MORALES </t>
  </si>
  <si>
    <t xml:space="preserve">APOYAR ADMINISTRATIVA Y ASISTENCIALMENTE AL AREA DE CONTRATACION DE LA ALCALDIA LOCAL DE RAFAEL URIBE URIBE </t>
  </si>
  <si>
    <t>CAMILO JOSE BONILLA GUEVARA</t>
  </si>
  <si>
    <t>FDLRUU-CD-005-2019</t>
  </si>
  <si>
    <t>CO1.PCCNTR.1332582</t>
  </si>
  <si>
    <t>VIANEY LUCIA ARDILA AVILA</t>
  </si>
  <si>
    <t>PRESTAR LOS SERVICIOS TECNICOS DE APOYO A LOS PROFESIONALES ENCARGADOS DE LA DEPURACION DE LAS OBLIGACIONES POR PAGAR A CARGO DEL FONDO DE DESARROLLO LOCAL DE RAFAEL URIBE URIBE.</t>
  </si>
  <si>
    <t>CO1.PCCNTR.1332586</t>
  </si>
  <si>
    <t xml:space="preserve">SANDRA MARCELA ROJAS </t>
  </si>
  <si>
    <t>EL CONTRATISTA SE OBLIGA A PRESTAR SUS SERVICIOS PROFESIONALES PARA APOYAR LA OFICINA DE PLANEACION DE LA ALCALDIA LOCAL DE RAFAEL URIBE URIBE EN EL MARCO DE LA EJECUCON FORMULACION Y SEGUIMIENTO DE LAS METAS DEL PLAN DE DESARROLLO LOCAL.</t>
  </si>
  <si>
    <t>CO1.PCCNTR.1332791</t>
  </si>
  <si>
    <t>ANA MARIA TRUJILLO CORONADO</t>
  </si>
  <si>
    <t>EL CONTRATISTA SE OBLIGA A PRESTAR SUS SERVICIOS PROFESIONALES PARA APOYAR LA OFICINA DE PLANEACION DE LA ALCALDIA LOCAL DE RAFAEL URIBE URIBE EN EL MARCO DE LA EJECUCION, FORMULACION Y SEGUIMIENTO DE LAS METAS DEL PLAN DE DESARROLLO LOCAL</t>
  </si>
  <si>
    <t>CO1.PCCNTR.1333013</t>
  </si>
  <si>
    <t>EDISON ANGULO ARIAS</t>
  </si>
  <si>
    <t>PRESTAR LOS SERVICIOS PROFESIONALES COMO INGENIERO O ARQUITECTO PARA DEPURAR LAS OBLIGACIONES POR PAGAR A CARGO DEL FONDO DE DESAROLLO LOCAL DE RAFAEL URIBE URIBE</t>
  </si>
  <si>
    <t>CO1.PCCNTR.1332575</t>
  </si>
  <si>
    <t>MONICA YAMILE QUEVEDO CORREA</t>
  </si>
  <si>
    <t>PRESTAR LOS SERVICIOS PROFESIONALES PARA LA REVISION Y/O ELABORACION DE LOS DOCUMENTOS Y GESTIONES PROVENIENTES DE LAS DIFERENTES AREAS RELACIONADAS CON TEMAS ADMINISTRATIVOS CONTABLES Y FINANCIEROS DE LOS PROCESOS Y CONTRATOS DEL FONDO DE DESARROLLO LOCAL DE RAFAEL URIBE URIBE</t>
  </si>
  <si>
    <t>CO1.PCCNTR.1332792</t>
  </si>
  <si>
    <t>JENNY ELVIRA PRIETO OLARTE</t>
  </si>
  <si>
    <t>EL CONTRATISTA SE OBLIGA A PRESTAR SUS SERVICIOS DE APOYO TECNICO ADMINISTRATIVO PARA LA OFICINA DE PLANEACION DE LA ALCALDIA LOCAL DE RAFAEL URIBE URIBE</t>
  </si>
  <si>
    <t>CO1.PCCNTR.1333037</t>
  </si>
  <si>
    <t>CAMILO ANDRES CARDENAS CRUZ</t>
  </si>
  <si>
    <t>PRESTAR LOS SERVICIOS PROFESIONALES PARA APOYAR EL AREA DE SISTEMAS Y TECNOLOGIAS DE LA ALCALDIA LOCAL DE RAFAEL URIBE URIBE</t>
  </si>
  <si>
    <t>CO1.PCCNTR.1336552</t>
  </si>
  <si>
    <t>EDSON ROSAS ALFONSO</t>
  </si>
  <si>
    <t>EL CONTRATISTA SE OBLIGA A PRESTAR SUS SERVICIOS PROFESINALES PARA APOYAR LA REALIZACION, FORMULACION, APOYO A LA SUPERVISION, SEGUIMIENTOY EVALUACION DE PROYECTOS DE INFRAESTRUCTURA QUE LE SEAN ASIGNADOS PARA DAR CUMPLIMIENTO AL PLAN DE DESRROLLO ECONOMICO, SOCIAL, AMBIENTAL Y DE OBRAS PUBLICAS PARA LA LOCALIDAD DE RAFAEL URIBE URIBE.</t>
  </si>
  <si>
    <t>CO1.PCCNTR.1342766</t>
  </si>
  <si>
    <t>EDITH CAROLINA CASTELLANOS MARTINEZ</t>
  </si>
  <si>
    <t>EL CONTRATISTA SE OBLIGA A PRESTAR SUS SERVICIOS PROFESIONALES EN EL APOYO A LOS TRAMITES Y PROCEDIMIENTOS ADELANTADOS EN EL AREA DE GESTION DE DESARROLLO LOCAL-PRESUPUESTO -DEL FONDO DE DESARROLLO LOCAL DE RAFAEL URIBE URIBE</t>
  </si>
  <si>
    <t>CO1.PCCNTR.1343212</t>
  </si>
  <si>
    <t>TANIA XIMENA MORALES CASTIBLANCO</t>
  </si>
  <si>
    <t>LUIS JONNY CARRILLO BOMBIELA</t>
  </si>
  <si>
    <t>EL CONTRATISTA SE OBLIGA A PRESTAR SUS SERVICIOS PROFESIONALES EN EL APOYO A LOS TRAMITES Y PROCEDIMIENTOS ADELANTADOS EN EL AREA DE GESTION DE DESARROLLO LOCAL- PRESUPUESTO- DEL FONDO DE DESARROLLO LOCAL DE RAFAEL URIBE URIBE</t>
  </si>
  <si>
    <t>CO1.PCCNTR.1337663</t>
  </si>
  <si>
    <t>FREDY NEL ALZATE CARREÑO</t>
  </si>
  <si>
    <t>PRESTACION DE SERVICIOS PROFESIONALES COMO ABOGADO, PARA APOYAR AL GRUPO DE TRABAJO DE APOYO A LA RED NACIONAL DE PROTECCION AL CONSUMIDOR EN TODAS LAS ACTUACIONES TECNICAS Y ADMINISTRATIVAS ADELANTADAS EN LAS VISITAS, ACOMPAÑAMIENTO, CAPACTACION, SOCIALIZACION Y/O SENSIBILIZACION PARA EL CONTROL Y VERIFICACION DE REGLAMENTOS TECNICOS Y METROLOGIA LEGAL</t>
  </si>
  <si>
    <t>CO1.PCCNTR.1337633</t>
  </si>
  <si>
    <t>JORGE ANDRES HERNANDEZ TORRES</t>
  </si>
  <si>
    <t>EL CONTRATISTA SE OBLIGA A PRESTAR SUS SERVICIOS PROFESIONALES PARA REALIZAR E SEGUIMIENTO A LA ESTABILIDAD DE LAS OBRAS EJECUTADAS CON RECURSOS DEL FONDO Y APOYAR LA DEMAS ACTIVIDADES DEL AREA E INFRAESTRUCTURA DE LA ALCALDIA LOCAL DE RAFAEL URIBE URIBE</t>
  </si>
  <si>
    <t>CO1.PCCNTR.1343090</t>
  </si>
  <si>
    <t xml:space="preserve">OLGA LUCIA HUERTAS MENDEZ </t>
  </si>
  <si>
    <t>PRESTAR LOS SERVICIOS PERSONALES DE APOYO A LA GESTION PARA EL MANEJO DE LOS DOCUMENTOS OFICIALES, MEDIANTE LA APLICACION E IMPLEMENTACION DEL SISTEMA ORFEO EN LAS DIFERENTES DEPENDENCIAS DE LA ALCALDIA DE RAFAEL URIBE URIBE.</t>
  </si>
  <si>
    <t xml:space="preserve">	CO1.PCCNTR.1341525</t>
  </si>
  <si>
    <t>CATHERINE DIAZ LOZANO</t>
  </si>
  <si>
    <t>EL CONTRATISTA SE OBLIGA A PRESTAR SUS SERVICIOS PROFESIONALES DE APOYO EN EL AREA DE GESTION DE DESARROLLO LOCAL -PRESUPUESTO DEL FONDO DE DESARROLLO LOCAL DE RAFAEL URIBE URIBE</t>
  </si>
  <si>
    <t>CO1.PCCNTR.1341561</t>
  </si>
  <si>
    <t>EDGAR IVAN SEPULVEDA PARRA</t>
  </si>
  <si>
    <t>EL CONTRATISTA SE OBLIGA A PRESTAR SUS SERVICIOS PROFESIONALES PARA APOYAR LA REALIZACION, LA FORMULACION, APOYO A LA SUPERVISION SEGUIMIENTO Y EVALUACION DE PROYECTOS DE INFRAESTRUCTURA QUE LE SEAN ASIGNADOS PARA DAR CUMPLIMIENTO AL PLAN DE DESARROLLO ECONOMICO SOCIAL, AMBIENTAL Y DE OBRAS PUBLICAS PARA LA LOCALIDAD DE RAFAEL URIBE URIBE</t>
  </si>
  <si>
    <t>CO1.PCCNTR.1342061</t>
  </si>
  <si>
    <t>CRISTIAN VERA ESCOBAR</t>
  </si>
  <si>
    <t>PRESTAR LOS SERVICIOS PROFESIONALES EN EL AREA DE ALMACEN E INVENTARIOS DESARROLLANDO LAS DIFERENTES ACTIVIDADES A CARGO DE ESTA DEPENDENCIA DE CONFORMIDAD CON LA NATURALEZA DEL SERVICIO Y LOS ESTUDIOS PREVIOS.</t>
  </si>
  <si>
    <t>N/A</t>
  </si>
  <si>
    <t>CO1.PCCNTR.1342149</t>
  </si>
  <si>
    <t>ALBEIRO SANCHEZ RODRIGUEZ</t>
  </si>
  <si>
    <t>PRESTAR LOS SERVICIOS PROFESIONALES COMO ABOGADO PARA APOYAR LOS PROCESOS DE CONTRATACION EN SUS DIFERENTES ETAPAS EN EL AREA DE GESTION DE DESARROLLO LOCAL DE RAFAEL URIBE URIBE</t>
  </si>
  <si>
    <t xml:space="preserve">	CO1.PCCNTR.1342165</t>
  </si>
  <si>
    <t xml:space="preserve">IVAN DARIO PACHON BARRETO </t>
  </si>
  <si>
    <t>PRESTAR LOS SERVICIOS PROFESIONALES COMO ABOGADO PARA APOYAR LOS PROCESOS DE CONTRATACION EN SUS DIFERENTES ETAPAS AL AREA DE GESTION DE DESARROLLO LOCAL DE RAFAEL URIBE URIBE</t>
  </si>
  <si>
    <t>CO1.PCCNTR.1342065</t>
  </si>
  <si>
    <t>CAROLINA MORRIS PRIETO</t>
  </si>
  <si>
    <t>PRESTAR LOS SERVICIOS PROFESIONALES COMO ABOGADO PARA APOYAR LOS PROCESOS DE CONTRATACION EN SUS DIFERENTES ETAPAS AL AREA DE GESTON DEL DESARROLLO DE LA ALCALDIA LOCAL DE RAFAEL URIBE URIBE</t>
  </si>
  <si>
    <t>CO1.PCCNTR.1343127</t>
  </si>
  <si>
    <t>JHON HENRY BOHORQUEZ</t>
  </si>
  <si>
    <t xml:space="preserve">PRESTAR LOS SERVICIOS PROFESIONALES COMO ABOGADO PARA APOYAR LOS PROCESOS DE CONTRATACION EN SUS DIFERENTES ETAPAS AL AREA DE GESTION DEL DESARROLLO DE LA ALCALDIS DE RAFAEL URIBE URIBE </t>
  </si>
  <si>
    <t>CO1.PCCNTR.1346570</t>
  </si>
  <si>
    <t>ANGIE PAOLA BAUTISTA TRIANA</t>
  </si>
  <si>
    <t xml:space="preserve">PRESTAR LOS SERVICIOS DE APOYO TECNICO ADMINISTRATIVO PARA LA OFICINA DE INFRAESTRUCTURA DE LA ALCALDIA LOCAL DE RAFAEL URIBE URIBE </t>
  </si>
  <si>
    <t>CO1.PCCNTR.1343419</t>
  </si>
  <si>
    <t xml:space="preserve">JUAN SEBASTIAN MACHADO SANTOS </t>
  </si>
  <si>
    <t>PRESTAR LOS SERVICIOS COMO GESTOR COMUNITARIO EN LOS ESPACIOS DE PARTICIPACIÓN DE RAFAEL URIBE URIBE CON ENFOQUE EN LA COMUNIDAD.</t>
  </si>
  <si>
    <t>CO1.PCCNTR.1346543</t>
  </si>
  <si>
    <t xml:space="preserve">RICARDO MIGUEL POLO LLANOS </t>
  </si>
  <si>
    <t>APOYAR AL ALCALDE EN LA PROMOCION, ACOMPAÑAMIENTO, COORDINACION Y ATENCION DE LAS INSTANCIAS DE COORDINACION INTERINSTITUCIONALES Y LAS INSTANCIAS DE PARTICIPACION LOCALES, ASI COMO LOS PROCESOS COMUNITARIOS EN LA LOCALIDAD.</t>
  </si>
  <si>
    <t>CO1.PCCNTR.134613</t>
  </si>
  <si>
    <t>JHON FREDY HERRERA TORRES</t>
  </si>
  <si>
    <t>APOYAR JURIDICAMENTE LA EJECUCION DE LAS ACCIONES REQUERIDAS PARA EL TRAMITE DE IMPULSO PROCESAL DE LAS ACTUACIONES CONTRAVENCIONALES Y/O QUERELLAS QUE CURSEN EN LAS INSPECCIONES DE POLICIA DE LA LOCALIDAD DE RAFAEL URIBE URIBE.</t>
  </si>
  <si>
    <t>CO1.PCCNTR.1346448</t>
  </si>
  <si>
    <t>PRESTAR LOS SERVICIOS PROFESIONALES COMO ABOGADO PARA LIDERAR LOS PROCESOS DE CONTRATACION EN SUS DIFERENTES ETAPAS AL AREA DE GESTION DEL DESARROLLO DE LA ALCALDIA LOCAL DE RAFAEL URIBE URIBE.</t>
  </si>
  <si>
    <t>CO1.PCCNTR.1346972</t>
  </si>
  <si>
    <t xml:space="preserve">DIEGO ESTEBAN PIZA OLARTE </t>
  </si>
  <si>
    <t>APOYAR TECNICAMENTE LAS DISTINTAS ETAPAS DE LOS PROCESOS DE COMPETENCIA DE LAS INSPECCIONES DE POLICIA SEGUN REPARTO EN LA LOCALIDAD DE RAFAEL URIBE URIBE.</t>
  </si>
  <si>
    <t>CO1.PCCNTR.1347733</t>
  </si>
  <si>
    <t>ANA LORENA CARVAJAL CASTILLO</t>
  </si>
  <si>
    <t>PRESTAR LOS SERVICIOS PROFESIONALES COMO ABOGADO PARA APOYAR  LOS PROCESOS DE CONTRATACION EN SUS DIFERENTES ETAPAS AL AREA DE GESTION DE DESARROLLO DE LA ALCALDIA LOCAL DE RAFAEL URIBE URIBE.</t>
  </si>
  <si>
    <t>CO1.PCCNTR.1365584</t>
  </si>
  <si>
    <t>ADRIANA RODRIGUEZ</t>
  </si>
  <si>
    <t>se</t>
  </si>
  <si>
    <t>PRESTAR LOS SERVICIOS PROFESIONALES EN EL APOYO A LOS TRAMITES Y PROCEDIMIENTOS ADELANTADOS EN EL AREA DE GESTION DE DESARROLLO LOCAL-CONTABILIDAD DEL FONDO DE DESARROLLO LOCAL DE RAFAEL URIBE URIBE</t>
  </si>
  <si>
    <t>CO1.PCCNTR.1357103</t>
  </si>
  <si>
    <t>ANGIE ELIZABETH TORRES MORENO</t>
  </si>
  <si>
    <t>APOYAR JURIDICAMENTE LA EJECUCION DE LAS ACCIONES REQUERIDAS PARA EL TRAMITE E IMPULSO PROCESAL DE LAS ACTUACIONES CONTRAVENCIONALES Y/O QUERELLAS QUE CURSEN EN LAS INSPECCIONES DE POLICIA DE LA LOCALIDAD DE RAFAEL URIBE URIBE.</t>
  </si>
  <si>
    <t>CO1.PCCNTR.1376018</t>
  </si>
  <si>
    <t xml:space="preserve">JUAN SEBASTIAN MARTINEZ ROJAS </t>
  </si>
  <si>
    <t xml:space="preserve">APOYAR JURIDICAMENTE LA EJECUCIONDE LAS ACCIONES REQUERIDAS PARA EL TRAMITE E IMPULSO PROCESAL DE LAS ACTUACIONES CONTRAVENCIONALES Y/O QUERELLAS QUE CURSEN EN LSA INSPECCIONES DE POLICIA DE LA LOCALIDAD DE RAFAEL URIBE URIBE </t>
  </si>
  <si>
    <t>CO1.PCCNTR.1375607</t>
  </si>
  <si>
    <t>JENNY VIVIANA SASTOQUE LOPEZ</t>
  </si>
  <si>
    <t>PRESTAR LOS SERVICIOS PROFESIONALES COMO ABOGADO PARA DEPURAR LAS OBLIGACIONES POR PAGAR A CARGO DEL FONDO DE DESARROLLO LOCAL DE RAFAEL URIBE URIBE</t>
  </si>
  <si>
    <t>CO1.PCCNTR.1367179</t>
  </si>
  <si>
    <t>JHON FREDY SALAZAR BOTIA</t>
  </si>
  <si>
    <t>EL CONTRATISTA SE OBLIGA A PRESTAR SUS SERVICIOS DE AUXILIAR ADMINISTRATIVO A LA JUNTA ADMINISTRADORA LOCAL DE LA ALCALDIA LOCAL DE RAFAEL URIBE URIBE</t>
  </si>
  <si>
    <t>CO1.PCCNTR.1367907</t>
  </si>
  <si>
    <t xml:space="preserve">LUIS FERNANDO BARRETO GONZALEZ </t>
  </si>
  <si>
    <t>EL CONTRATISTA SE OBLIGA A PRESTAR SUS SERVICIOS PROFESIONALES PARA APOYAR LA OFICINA DE PLANEACION DE LA ALCALDIA LOCAL DE RAFAEL URIBE URIBE EN EL MARCO DE LA EJECUCION, FORMULACION Y SEGUIMIENTO DE LAS METAS DEL PLAN DE DESARROLLO LOCAL.</t>
  </si>
  <si>
    <t>MARIBEL NEUSA SOTELO</t>
  </si>
  <si>
    <t xml:space="preserve">EL CONTRATISTA SE OBLIGA  A PRESTAR US SERVICIOS DE APOYO TECNICO ADMINISTRATIVO PARA LA OFICINA DE PLANEACION DE LA ALCALDIA LOCAL DE RAFEL URIBE URIBE </t>
  </si>
  <si>
    <t>CO1.PCCNTR.1375037</t>
  </si>
  <si>
    <t>JULIANA BALLESTEROS CASILIMAS</t>
  </si>
  <si>
    <t>EL CONTRATISTA SE OBLIGA A PRESTAR SUS SERVICIOS PROFESIONALES PARA APOYAR EL ALCALDE LOCAL EN A GESTION DE LOS ASUNTOS RELACIONADOS CON SEGURIDAD CIUDADANA, CONVIVENCIA Y PREVVENCION DE CONFLICTIVIDADES , VIOLENCIAS Y DELITOS EN LA LOCALIDAD, DE CONFORMIDAD CON EL MARCO NORMATIVO APLICABLE EN LA MATERIA EN LA ALCALDIA LOCAL DE RAFAEL URIBE URIBE.</t>
  </si>
  <si>
    <t>CO1.PCCNTR.1374987</t>
  </si>
  <si>
    <t>ANGELICA LLANOS FORERO</t>
  </si>
  <si>
    <t>COORDINAR LA ARTICULACION, ASISTENCIA Y ACOMPAÑAMIENTO DE LOS PROCESOS SE PLANEACION LOCAL, PPARA LA PROMOCION DE LA PARTICIPACION DE LAS MUJERES Y DE LA EQUIDAD DE GENERO, PARA MATERIALIZAR EN LA LOCALIDAD LAS ESTRATEGIAS DE TERRITORIALIZACION Y TRANSVERSALIZACION DE LA POLITICA PUBLICA DE MUJERES Y EQUIDAD DE GENERO , PPMYEG.</t>
  </si>
  <si>
    <t>CO1.PCCNTR.1377851</t>
  </si>
  <si>
    <t xml:space="preserve">ZANDI DANIXA BARRERA RODRIGUEZ </t>
  </si>
  <si>
    <t>EL CONTRATISTA SE OBLIGA A PRESTAR SUS SERVICIOS PROFESIONALES PARA APOYAR LA OFICINA DE PLANEACIÓN DE LA ALCALDÍA LOCAL DE RAFAEL URIBE URIBE EN EL MARCO DE LA EJECUCIÓN, FORMULACIÓN Y SEGUIMIENTO DE LAS METAS DEL PLAN DE DESARROLLO LOCAL</t>
  </si>
  <si>
    <t>CO1.PCCNTR.1384602</t>
  </si>
  <si>
    <t>VADITH ORLANDO  GOMEZ REYES</t>
  </si>
  <si>
    <t>PRESTAR LOS SERVICIOS PROFESIONALES ESPECIALIZADOS COMO ABOGADO PARA APOYAR AL ALCALDE LOCAL EN EL ANÁLISIS, REVISIÓN, TRÁMITE Y SUSCRIPCIÓN DE ACTOS ADMINISTRATIVOS, DESPACHOS COMISORIOS, TUTELAS, SOLICITUDES DE ENTES DE CONTROL Y LOS DEMÁS CONCEPTOS JURÍDICOS QUE SE LE SOLICITEN</t>
  </si>
  <si>
    <t>CO1.PCCNTR.1383371</t>
  </si>
  <si>
    <t>JAVIER BASTIDAS ROMERO</t>
  </si>
  <si>
    <t>PRESTAR LOS SERVICIOS PERSONALES DE APOYO A LA GESTIÓN PARA LA CONDUCCIÓN DE LOS VEHÍCULOS LIVIANOS QUE LE SEAN ASIGNADOS Y QUE SE ENCUENTREN AL SERVICIO DE LA ALCALDÍA LOCAL DE RAFAEL URIBE URIBE</t>
  </si>
  <si>
    <t>CO1.PCCNTR.1377184</t>
  </si>
  <si>
    <t>YENY ALEJANDRA ROJAS MORA</t>
  </si>
  <si>
    <t xml:space="preserve">MATILDE DEL PILAR CAMARGO PINTO </t>
  </si>
  <si>
    <t>APOYAR LA GESTIÓN DOCUMENTAL DE LA ALCALDÍA LOCAL, ACOMPAÑANDO AL EQUIPO JURÍDICO DE DEPURACIÓN EN LAS LABORES OPERATIVAS QUE GENERA EL PROCESO DE IMPULSO DE LAS ACTUACIONES ADMINISTRATIVAS EXISTENTES EN LA ALCALDÍA LOCAL DE RAFAEL URIBE URIBE</t>
  </si>
  <si>
    <t>CO1.PCCNTR.1387848</t>
  </si>
  <si>
    <t xml:space="preserve">MARIBEL PEÑA PRIETO </t>
  </si>
  <si>
    <t>EL CONTRATISTA SE OBLIGA A PRESTAR SUS SERVICIOS PROFESIONALES PARA APOYAR LA FORMULACIÓN, GESTIÓN Y SEGUIMIENTO DE ACTIVIDADES ENFOCADAS A LA GESTIÓN AMBIENTAL EXTERNA, ENCAMINADAS A LA MITIGACIÓN DE LOS DIFERENTES IMPACTOS AMBIENTALES Y LA CONSERVACIÓN DE LOS RECURSOS NATURALES DE LA LOCALIDAD</t>
  </si>
  <si>
    <t>CO1.PCCNTR.1387866</t>
  </si>
  <si>
    <t>DIEGO MAURICIO HERRERA QUILINDO</t>
  </si>
  <si>
    <t>APOYAR TÉCNICAMENTE LAS DISTINTAS ETAPAS DE LOS PROCESOS DE COMPETENCIA DE LAS INSPECCIONES DE POLICÍA DE LA LOCALIDAD, SEGÚN REPARTO.</t>
  </si>
  <si>
    <t>CO1.PCCNTR.1394185</t>
  </si>
  <si>
    <t>OSCAR JAVIER OVALLE RIVERA</t>
  </si>
  <si>
    <t>PRESTAR LOS SERVICIOS PROFESIONALES COMO INGENIERO O ARQUITECTO PARA DEPURAR LAS OBLIGACIONES POR PAGAR A CARGO DEL FONDO DE DESARROLLO LOCAL DE RAFEL URIBE URIBE</t>
  </si>
  <si>
    <t>CO1.PCCNTR.1377846</t>
  </si>
  <si>
    <t>DIEGO NICOLAS BARRAGAN MARTINEZ</t>
  </si>
  <si>
    <t>APOYAR EN LAS TAREAS OPERATIVAS DE CARÁCTER ARCHIVÍSTICO DESARROLLADAS EN LA ALCALDÍA LOCAL PARA GARANTIZAR LA APLICACIÓN CORRECTA DE LOS PROCEDIMIENTOS TÉCNICOS</t>
  </si>
  <si>
    <t>CO1.PCCNTR.1388683</t>
  </si>
  <si>
    <t xml:space="preserve">BEATRIZ HELENA ALVAREZ LONDOÑO </t>
  </si>
  <si>
    <t>APOYAR AL EQUIPO DE PRENSA Y COMUNICACIONES DE LA ALCALDIA LOCAL,EN LA REALIZACION Y PUBLICACION DE CONTENIDOS DE REDES SOCIALES Y CANALES DE DIVULGACION DIGITAL (SITIO WEB) DE LA ALCALDIA LOCAL DE RAFAEL URIBE URIBE</t>
  </si>
  <si>
    <t>CO1.PCCNTR.1387129</t>
  </si>
  <si>
    <t xml:space="preserve">FERNANDO ENRIQUE  YAIMA OYOLA </t>
  </si>
  <si>
    <t>PRESTAR LOS SERVICIOS PERSONALES DE APOYO A LA GESTION PARA LA CONDUCCION DE LOS VEHICULOS LIVIANOS QUE LE SENA ASIGNADOS Y QUE SE ENCUENTREN AL SERVICIO DE LA ALCALDIA LOCAL DE RAFAEL URIBE URIBE</t>
  </si>
  <si>
    <t>CO1.PCCNTR.1389080</t>
  </si>
  <si>
    <t>JOHANA CONSTANZA CRUZ PRIETO</t>
  </si>
  <si>
    <t xml:space="preserve">APOYAR LA GESTION DOCUMENTAL DE LA ALCALDIA LOCAL DE RAFAEL URIBE URIBE EN LA IMPLEMENTACION DE LOS PROCESOS DE CLASIFICCION, ORDENACION, SELECCION NATURAL , FOLIACION, IDENTIFICACION, LEVANTAMIENTO Y APICACION DE PROTOCOLOS DE ELIMINACION Y TRANSFERENCIAS DOCUMENTALES </t>
  </si>
  <si>
    <t>CO1.PCCNTR.1389493</t>
  </si>
  <si>
    <t>JOSE LUIS GOMEZ GONZALEZ</t>
  </si>
  <si>
    <t>PRESTAR LOS SERVICIOS PROFESIONALES PARA DEPURAR LAS OBLIGACIONES POR PAGAR A CARGO DEL FONDO DE DESARROLLO DE RAFAEL URIBE URIBE</t>
  </si>
  <si>
    <t>CO1.PCCNTR.1388056</t>
  </si>
  <si>
    <t xml:space="preserve">JORGE HERNANDO RODRIGUEZ SANTANA </t>
  </si>
  <si>
    <t>APOYAR TECNICAMENTE LAS DISTINTAS ETAPAS DE LOS PROCESOS DE COMPETENCIA DE LAS INSPECCIONES DE POLICIA SEGUN REPARTO EN LA LOCALIDAD DE RAFAEL URIBE URIBE</t>
  </si>
  <si>
    <t>CO1.PCCNTR.1388249</t>
  </si>
  <si>
    <t xml:space="preserve">JUAN MANUEL CARDENAS GARZON </t>
  </si>
  <si>
    <t>APOYO AL EQUIPO DE PRENSA Y COMUNICACIONES DE LA ALCALDIA LOCAL DERAFAEL URIBE URIBE EN LA REALIZACION DE PRODUCTOS Y PIEZA DIGITALES, IMPRESAS Y PUBLICITARIAS DE GRAN FORMATO Y DE ANIMACON GRAFICA , ASI COMO APOYAR LA PRODUCCION Y MONTAJE DE EVENTOS.</t>
  </si>
  <si>
    <t xml:space="preserve">MARIA DORIS CUELLO SARMIENTO </t>
  </si>
  <si>
    <t>CO1.PCCNTR.1388332</t>
  </si>
  <si>
    <t>ZULLY YANETH OSORIO ALZATE</t>
  </si>
  <si>
    <t>PRESTAR LOS SERVICIOS PROFESIONALES COMO ABOGADO PARA APOYAR EN EL ANALISIS, REVISION, TRAMITE Y SUSCRIPCION DE LOS ACTOS ADMINISTRATIVOS, DESPACHOS COMISORIOS, TUTELAS Y LOS CONCEPTOS JURIDICOS QUE LE SOLICITEN</t>
  </si>
  <si>
    <t>CO1.PCCNTR.1388607</t>
  </si>
  <si>
    <t>MARIA ANTONIA TOVAR CONTRERAS</t>
  </si>
  <si>
    <t>EL CONTRATISTA SE OBLIGA A PRESTAR SUS SERVICIOS PROFESIONALES PARA APOYAR LA OFICINA DE PLANEACION DE LA ALCALDIA LOCAL DE RAFAEL URIBE URIBE</t>
  </si>
  <si>
    <t>CO1.PCCNTR.1394271</t>
  </si>
  <si>
    <t xml:space="preserve">VICTOR JAIME SANCHEZ CARDOZO </t>
  </si>
  <si>
    <t>CO1.PCCNTR.1389440</t>
  </si>
  <si>
    <t xml:space="preserve">MARTHA CONSUELO CUEVAS </t>
  </si>
  <si>
    <t>APOYAR AL ALCALDE LOCAL EN LA FORMULACIO, SEGUIMIENTO EIMPLEMENTACION DE LA ESTRATEGIA LOCAL PARA LA TERMINACIONJURIDICA DE LAS ACTUACIONES ADMINISTRATIVAS QUE CURSAN EN LA ALCALDIA  LOCAL</t>
  </si>
  <si>
    <t>CO1.PCCNTR.1388692</t>
  </si>
  <si>
    <t>FABIO ALBERTO RINCON RUIZ</t>
  </si>
  <si>
    <t xml:space="preserve">APOYAR LA GESTION DOCUMENTAL DE LA ALCALDIA LOCAL DE RAFAEL URIBE URIBE EN LA IMPLEMENTACION DE LOS PROCESOS DE CLASIFICACION, ORDENACION SELECCION NATURAL, FOLIACION, IDENTIFICACION LEVANTAMIENTO DE INVENTARIOS, ALMACENAMIENTO Y APLICACION DE PROTOCOLOS DE ELIMINACION TRANSFERENCIAS DOCUMENTALES </t>
  </si>
  <si>
    <t>CO1.PCCNTR.1389072</t>
  </si>
  <si>
    <t>OMAR ALEXANDER SALVADOR ROMERO</t>
  </si>
  <si>
    <t>APOYAR LA GESTION DOCUMENTAL DE LA ALCALDIA LOCAL DE RAFAEL URIBE URIBE EN LA IMPLEMENTACION DE LOS PROCESOS DE CLASIFICACION, ORDENACION, SELECCION NATURAL, FOLIACION, IDENTIFICACION, LEVANTAMIENTO DE INVENTARIOS, ALMACENAMIENTO Y APLICACION DE PROTOCOLOS DE ELIMINACION Y TRANSFERENCIAS DOCUMENTALES.</t>
  </si>
  <si>
    <t>CO1.PCCNTR.1393121</t>
  </si>
  <si>
    <t>HERNANDO FERNANDEZ MUÑOZ</t>
  </si>
  <si>
    <t>PRESTAR LOS SERVICIOS PROFESIONALES COMO ABOGADO PARA APOYAR LOS PROCESOS DECONTRATACION EN SUS DIFERENTES ETAPAS AL AREA DE GESTION DEL DESARROLLO DE LA ALCALDIA LOCAL DE RAFAEL URIBE URIBE</t>
  </si>
  <si>
    <t>CO1.PCCNTR.1392966</t>
  </si>
  <si>
    <t>ZOILA CASTELLANOS MANCILLA</t>
  </si>
  <si>
    <t>APOYAR JURIDICAMENTE LA EJECUCION DE LAS ACCIONES REQUERIDAS PARA EL TRAMITE E IMPULSO PROCESAL DE LAS ACTUACIONES CONTRAVENCIONALES Y/O QUERELLAS QUE CURSEN EN LAS INSPECCIONES DE POLICIA DE LA LOCALIDAD DE RAFAEL URIBE</t>
  </si>
  <si>
    <t>CO1.PCCNTR.1392655</t>
  </si>
  <si>
    <t>MATILDE DEL PILAR CAMARGO PINTO</t>
  </si>
  <si>
    <t>APOYAR LA GESTION DOCUMENTAL DE LA ALCALDIA LOCAL PARA LA IMPLEMENTACION DEL PROCESO DE VERIFICACION, SOPORTE Y ACOMPAÑAMIENTO EN EL DESARROLLO DE LAS ACTIVIDADES PROPIAS DE LOS PROCESOS Y ACTUACIONES ADMINISTRATIVAS EXISTENTES</t>
  </si>
  <si>
    <t>CO1.PCCNTR.1391955</t>
  </si>
  <si>
    <t>HECTOR ERIRA MORENO</t>
  </si>
  <si>
    <t>PRESTAR LOS SERVICIOS PROFESIONALES PARA LIDERAR EL PROCESO DE FORMULACION, EVALUACION Y SEGUIMIENTO DE LOS PROYECTOS DE INFRAESTRUCTURA,MALLA VIAL, ESPACIO PUBLICO Y PARQUES DE LA LOCALIDAD DE RAFEL URIBE URIBE .</t>
  </si>
  <si>
    <t>CO1.PCCNTR.1392848</t>
  </si>
  <si>
    <t>GIOVANNY ROJAS CASTRO</t>
  </si>
  <si>
    <t xml:space="preserve">APOYAR TECNICAMENTE LAS DISTINTAS ETAPAS DE LOS PROCESOS DE COMPETENCIA DE LAS INSPECCIONES DE POLICIA, SEGUN REPARTO EN LA LOCALIDAD DE RAFAEL URIBE URIBE </t>
  </si>
  <si>
    <t>CO1.PCCNTR.1392305</t>
  </si>
  <si>
    <t>PRESTAR SUS SERVICIOS DE APOYO Y SOPORTE EN LA PLATAFORMA SECOP II MEDIANTE LABORES TECNICAS Y ADMINISTRATIVAS EN LA OFICINA DE CONTRATACION DEL AREA DE GESTION DEDESARROLLO LOCAL</t>
  </si>
  <si>
    <t>CO1.PCCNTR.1394382</t>
  </si>
  <si>
    <t>ANGEL GABRIEL HURTADO HURTADO</t>
  </si>
  <si>
    <t>PRESTAR LOS SERVICIOS PERSONALES DE APOYO A LA GESTION PARA LA CONDUCCION DE LOS VEHICULOS LIVIANOS QUE LE SEAN ASIGNADOS Y QUE SE ENCUENTREN AL SERVICIO DE LA ALCALDIA LOCAL DE RAFAEL URIBE URIBE</t>
  </si>
  <si>
    <t>CO1.PCCNTR.1392975</t>
  </si>
  <si>
    <t>WILSON GERARDO PEÑA PARRA</t>
  </si>
  <si>
    <t>EL CONTRATISTA SE OBLIGA A PRESTAR SUS SERVICIOS PROFESIONALES PARA APOYAR LA OFICINA DE PLANEACION DE LA ALCALDIA LOCAL DE RAFAEL URIBE</t>
  </si>
  <si>
    <t>CO1.PCCNTR.1393532</t>
  </si>
  <si>
    <t>EDGAR ALONSO FORERO CASTRO</t>
  </si>
  <si>
    <t xml:space="preserve">PRESTACION DE SERVICIOS PROFESIONALES ARA APOYAR AL GRUPO DE TRABAJO DE APOYO A LA RED NACIONAL DE PROTECCION AL CONSUMIDOR, EN TODAS LAS ACTUACIONES TECNICAS ADMINISTRATIVAS ADELANTADAS EN LAS VISITAS, ACOMPAÑAMIENT, CAPACITACION, SOCIALIZACION Y/O SENSIBILIZACION PARA EL CONTROL Y VERIFICACION DE REGLAMENTOS TECNICOS Y METROLOGIA LEGAL </t>
  </si>
  <si>
    <t>CO1.PCCNTR.1393218</t>
  </si>
  <si>
    <t xml:space="preserve">WILLIAM ANTONIO ARISTIZABAL </t>
  </si>
  <si>
    <t>APOYAR LAS LABORES DE ENTREGA Y RECIBO DE LAS COMUNICACIONES EMITIDAS O RECIBIDAS POR LA ALCALDIA LOCAL DE RAFAEL URIBE URIBE</t>
  </si>
  <si>
    <t>CO1.PCCNTR.1395144</t>
  </si>
  <si>
    <t xml:space="preserve">INDIRA CELESTE MAHECHA AGUDELO </t>
  </si>
  <si>
    <t>EL CONTRATISTA SE OBLIGA APOYAR AL ALCALDE LOCAL EN LA PROMOCION, ACOMPAÑAMIENTO, COORDINACION Y ATENCION DE LAS INSTANCIAS DE COORDINACION INTERINSTITUCIONALES Y LAS INSTANCIAS DE PARTICIPACION LOCALES. ASI COMO LOS PROCESOS COMUNITARIOS EN LA LOCALIDAD.</t>
  </si>
  <si>
    <t>LIMPIEZA INSTITUCIONAL LASU S.A.S</t>
  </si>
  <si>
    <t>900427788-3</t>
  </si>
  <si>
    <t>PRESTAR EL SERVICIO INTEGRAL DE ASEO Y CAFETERIA INCLUIDO EL MANTENIMIENTO LOCATIVO BASICO, LOS EQUIPOS NECESARIOS PARA EL DESARROLLO DE ESTE Y EL SUMINISTRO DE INSUMOS PARA LAS DEPENDENCIAS DE LA ALCALDIA LOCAL DE RAFAEL URIBE URIBE Y LA JUNTA ADMINISTRADORA LOCAL</t>
  </si>
  <si>
    <t>CO1.PCCNTR.1405604</t>
  </si>
  <si>
    <t>CARLOS ALBERTO ESCOBAR LARA</t>
  </si>
  <si>
    <t>PRESTAR LOS SERVICIOS DE APOYO A LA GESTION EN LAS LABORES ADMINISTRATIVAS Y OPERATIVAS QUE SE REQUIERAN EN EL AREA DE GESTION DEL DESARROLLO-ALMACEN DE LA ALCALDIA LOCAL DE RAFAEL URIBE URIBE</t>
  </si>
  <si>
    <t>CO1.PCCNTR.1402480</t>
  </si>
  <si>
    <t xml:space="preserve">FELIPE ANDRES BARRAGAN MARTINEZ </t>
  </si>
  <si>
    <t xml:space="preserve">APOYAR JURIDICAMENTE LA EJECUCIÓN DE LAS ACCIONES REQUERIDAS PARA LA DEPURACIÓN DE LAS ACTUACIONES ADMINISTRATIVAS QUE CURSAN EN LA ALCALDIA LOCAL </t>
  </si>
  <si>
    <t>CO1.PCCNTR.1406121</t>
  </si>
  <si>
    <t>MILENA VANEGAS LOPEZ</t>
  </si>
  <si>
    <t>PRESTAR LOS SERVICIOS PROFESIONALES PARA APOYAR LA DEPURACIÓN DE OBLIGACIONES POR PAGAR A CARGO DEL FONDO DE DESARROLLO DE RAFAEL URIBE URIBE</t>
  </si>
  <si>
    <t>CO1.PCCNTR.1402070</t>
  </si>
  <si>
    <t>SANDRA PATRICIA PINTO GARAY</t>
  </si>
  <si>
    <t>CO1.PCCNTR.1405849</t>
  </si>
  <si>
    <t>JESICA DAYANA PEÑA QUINTERO</t>
  </si>
  <si>
    <t>CO1.PCCNTR.1405333</t>
  </si>
  <si>
    <t>CRUZ VIVIANA MURILLO GAMBOA</t>
  </si>
  <si>
    <t>CO1.PCCNTR.1403002</t>
  </si>
  <si>
    <t>CARLOS GIOVANNY CASTELLANOS GUZMAN</t>
  </si>
  <si>
    <t>CO1.PCCNTR.1405376</t>
  </si>
  <si>
    <t>LUISA FERNANDA CHAVES MANRIQUE</t>
  </si>
  <si>
    <t xml:space="preserve">PRESTAR SUS PROFESIONALES PARA APOYAR LA FORMULACIÓN, EVALUACIÓN Y SEGUIMIENTO DE LOS PROYECTOS INFRAESTRUCTURA PARQUES </t>
  </si>
  <si>
    <t>CO1.PCCNTR.1412007</t>
  </si>
  <si>
    <t>ANGELICA MARIA SANCHEZ RODRIGUEZ</t>
  </si>
  <si>
    <t xml:space="preserve">APOYAR TECNICAMENTE LAS DISTINTAS ETAPAS DE LOS PROCESOS DE COMPETENCIA DE LA ALCALDIA LOCAL PARA LA DEPURACION DE LAS ACTUACIONES ADMINISTRATTIVAS </t>
  </si>
  <si>
    <t>CO1.PCCNTR.1411221</t>
  </si>
  <si>
    <t xml:space="preserve">PEDRO LUIS MORENO CABALLERO </t>
  </si>
  <si>
    <t xml:space="preserve">APOYAR JURIDICAMENTE LA EJECUCION DE LAS ACCIONES REQUERIDAS PARA LA DEPURACION DE LAS ACTUACIONES ADMINISTRATIVAS QUE CURSAN EN LA ALCALDIA LOCAL </t>
  </si>
  <si>
    <t>CO1.PCCNTR.1412612</t>
  </si>
  <si>
    <t>IVONNE ALEXANDRA LOPEZ GUEVARA</t>
  </si>
  <si>
    <t>CO1.PCCNTR.1415165</t>
  </si>
  <si>
    <t>CAMILO ANDRES ALVAREZ GACHARNA</t>
  </si>
  <si>
    <t>APOYAR TECNICAMENTE LAS DISTINTAS ETAPAS DE LOS PROCESOS DE COMPETENCIA DE LA ALCALDIA LOCAL PARA LA DEPURACION DE LAS ACTUACIONES ADMINISTRATIVAS .</t>
  </si>
  <si>
    <t>CO1.PCCNTR.1415098</t>
  </si>
  <si>
    <t xml:space="preserve">HEYDI MILENA RAMIREZ CARDENAS </t>
  </si>
  <si>
    <t>CO1.PCCNTR.1422970</t>
  </si>
  <si>
    <t>YIRLY NHAYIA PEÑA QUINTERO</t>
  </si>
  <si>
    <t>PRESTAR LOS SERVICIOS PROFESIONALES PARA DEPUARAR LAS OBLIGACIONES POR PAGAR A CARGO DEL FONDO DE RAFAEL URIBE URIBE</t>
  </si>
  <si>
    <t>CO1.PCCNTR.1423519</t>
  </si>
  <si>
    <t xml:space="preserve">MONICA GOMEZ GUZMAN </t>
  </si>
  <si>
    <t>CO1.PCCNTR.1425695</t>
  </si>
  <si>
    <t>DANIEL SANTIAGO MONTES JIMENEZ</t>
  </si>
  <si>
    <t>CO1.PCCNTR.1424904</t>
  </si>
  <si>
    <t>ANDRES CAMILO VALASQUEZ</t>
  </si>
  <si>
    <t xml:space="preserve">PRESTAR SUS SERVICIOS PROFESIONALES PARA APOYAR EL SEGUIMIENTO Y APOYO A LA SUPERVISION DE LOS PROYECTOS DE INFRAESTRUCTURA SOBRE LAS METAS ESTABLECIDAS EN EL PLAN DE DESARROLLO LOCAL DEL FONDO DE DESAROLLO LOCAL DE RAFAEL URIBE URIBE </t>
  </si>
  <si>
    <t>Terminacion de Mutuo acuerdo-10/03/2020</t>
  </si>
  <si>
    <t>CO1.PCCNTR.1423773</t>
  </si>
  <si>
    <t xml:space="preserve">LUIS ALBERTO TORRES TARAZONA </t>
  </si>
  <si>
    <t>PRESTAR LOS SERVICIOS PROFESIONALES COMO ABOGADO PARA APOYAR EN EL ANALISIS REVISION, TRAMITE Y SUSCRIPCION DE LOS ACTOS ADMINISTRATIVOS, DESPACHOS COMISORIOS, TUTELAS Y CONCEPTO SJURIDICOS QUE SE LE SOLICITEN</t>
  </si>
  <si>
    <t>CO1.PCCNTR.1426428</t>
  </si>
  <si>
    <t xml:space="preserve">MANUEL ALEJANDRO BAEZ </t>
  </si>
  <si>
    <t>CO1.PCCNTR.14300404</t>
  </si>
  <si>
    <t xml:space="preserve">ORLANDO MERCHAN BARRETO </t>
  </si>
  <si>
    <t>APOYAR TECNICAMENTE LAS DISTINTAS ETAPAS DE LOS PROCESOS DE COMPETENCIA DE LA ALCALDIA LOCAL PARA LA DEPURACION DE LAS ACTUACIONES ADMINISTRATIVAS</t>
  </si>
  <si>
    <t>CO1.PCCNTR.1438895</t>
  </si>
  <si>
    <t>LAURA VANESSA PAEZ LOPEZ</t>
  </si>
  <si>
    <t xml:space="preserve">EL CONTRATISTA SE OBLIGA CON EL FONDO DE DESARROLLO LOCAL DE RAFAEL URIBE URIBE  A PRESTAR SUS SERVICIOS PERSONALES PARA APOYAR LA GESTION LOCAL Y TERRITORIAL DE LOS TEMAS DE SEGURIDAD Y CONVIVENCIA CIUDADANA </t>
  </si>
  <si>
    <t>CO1.PCCNTR.1440846</t>
  </si>
  <si>
    <t>WILLIAM BOLIVAR MACA</t>
  </si>
  <si>
    <t>CO1.PCCNTR.1438792</t>
  </si>
  <si>
    <t xml:space="preserve">FREDY ALEJANDRO MONROY ARDILA </t>
  </si>
  <si>
    <t>CO1.PCCNTR.1439182</t>
  </si>
  <si>
    <t>LUIS EDUARDO FORERO GOMEZ</t>
  </si>
  <si>
    <t>CO1.PCCNTR.1439188</t>
  </si>
  <si>
    <t xml:space="preserve">JUAN CARLOS JIMENEZ MENESES </t>
  </si>
  <si>
    <t>CO1.PCCNTR.1439189</t>
  </si>
  <si>
    <t>LEIDY JOHANNA VINASCO MARTINEZ</t>
  </si>
  <si>
    <t>CO1.PCCNTR.1438796</t>
  </si>
  <si>
    <t>GUSTAVO ALEXANDER CAMARGO REYES</t>
  </si>
  <si>
    <t>CO1.PCCNTR.1438795</t>
  </si>
  <si>
    <t xml:space="preserve">MANUEL DUVAN VELASQUEZ GRACIA </t>
  </si>
  <si>
    <t>CO1.PCCNTR.1439191</t>
  </si>
  <si>
    <t xml:space="preserve">CRISTIAN ADOLFO RIVAS </t>
  </si>
  <si>
    <t>CO1.PCCNTR.1439192</t>
  </si>
  <si>
    <t xml:space="preserve">MATILDE RAMIREZ GUEVARA </t>
  </si>
  <si>
    <t>CO1.PCCNTR.1438968</t>
  </si>
  <si>
    <t>DIEGO ANDRES LOPEZ MORENO</t>
  </si>
  <si>
    <t>CO1.PCCNTR.1438893</t>
  </si>
  <si>
    <t>EVELYIN STEFANY MOSQUERA DAVILA</t>
  </si>
  <si>
    <t>CO1.PCCNTR.1438970</t>
  </si>
  <si>
    <t>NANCY BRIGITTE RUIZ BUITRAGO</t>
  </si>
  <si>
    <t>CO1.PCCNTR.1439193</t>
  </si>
  <si>
    <t>CARLOS ARTURO SULVARAN</t>
  </si>
  <si>
    <t>CO1.PCCNTR.1439194</t>
  </si>
  <si>
    <t>GLORIA YISETH RINCON HENAO</t>
  </si>
  <si>
    <t>CO1.PCCNTR.1439196</t>
  </si>
  <si>
    <t>ANA DOLORES SANABRIA QUIROGA</t>
  </si>
  <si>
    <t xml:space="preserve">DELIO ELISEO URBINA TORRES  </t>
  </si>
  <si>
    <t>CO1.PCCNTR.14339199</t>
  </si>
  <si>
    <t xml:space="preserve">SANDRA LILIANA HERNANDEZ ARAGON </t>
  </si>
  <si>
    <t>CO1.PCCNTR.14338896</t>
  </si>
  <si>
    <t xml:space="preserve">KAREN MAYERLY MORENO MARIN </t>
  </si>
  <si>
    <t>CO1.PCCNTR.1438975</t>
  </si>
  <si>
    <t xml:space="preserve">ALEXANDER ARAGON ORTEGA </t>
  </si>
  <si>
    <t>CO1.PCCNTR.1438897</t>
  </si>
  <si>
    <t xml:space="preserve">HAIDUK RODRIGUEZ UBAQUE </t>
  </si>
  <si>
    <t>CO1.PCCNTR.1438898</t>
  </si>
  <si>
    <t>FERNANDO PEDRAZA</t>
  </si>
  <si>
    <t>CO1.PCCNTR.1438900</t>
  </si>
  <si>
    <t xml:space="preserve">RUTH ANDREA BARRGAN GONZALEZ </t>
  </si>
  <si>
    <t>CO1.PCCNTR.1438972</t>
  </si>
  <si>
    <t>ANGELA PATRICIA CLAVIJO LONDOÑO</t>
  </si>
  <si>
    <t xml:space="preserve">	CO1.PCCNTR.1439701</t>
  </si>
  <si>
    <t>SANDRA MILENA MUÑOZ</t>
  </si>
  <si>
    <t>CO1.PCCNTR.1458529</t>
  </si>
  <si>
    <t>EMPRESA DE TELECOMUNICACIONES DE BOGOTA (E.T.B)</t>
  </si>
  <si>
    <t>INSTALACIÓN, CONFIGURACIÓN Y PUESTA EN FUNCIONAMIENTO DEL SERVICIO DE CONECTIVIDAD WIFI E INTERNET PARA LA ALCALDIA LOCAL DE RAFAEL URIBE URIBE</t>
  </si>
  <si>
    <t>CO1.PCCNTR.1478457</t>
  </si>
  <si>
    <t xml:space="preserve">LAURA NATHALIA VALENCIA </t>
  </si>
  <si>
    <t>APOYAR LA FORMULACIÓN, EJECUCIÓN, SEGUIMIENTO Y MEJORA CONTINUA DE LAS HERRAMIENTAS QUE CONFORMAN LA GESTIÓN AMBIENTAL INSTITUCIONAL DE LA ALCALDÍA LOCAL.”.</t>
  </si>
  <si>
    <t>CO1.PCCNTR.1481585</t>
  </si>
  <si>
    <t>PRESTAR LOS SERVICIOS PROFESIONALES PARA EL APOYO EN LA ELABORACIÓN DE ESTUDIOS PREVIOS Y APOYAR LA SUPERVISIÓN DE LOS PROCESOS ADELANTADOS PARA EL FUNCIONAMIENTO DE LA ENTIDAD EN EL ÁREA DE GESTIÓN DE DESARROLLO LOCAL DE LA ALCALDÍA LOCAL DE RAFAEL URIBE URIBE.</t>
  </si>
  <si>
    <t>CO1.PCCNTR.1479837</t>
  </si>
  <si>
    <t>WALDINA CONTRERAS ALFONSO</t>
  </si>
  <si>
    <t>APOYAR Y DAR SOPORTE TÉCNICO AL ADMINISTRADOR Y USUARIO FINAL DE LA RED DE SISTEMAS Y TECNOLOGÍA E INFORMACIÓN DE LA ALCALDÍA LOCAL DE RAFAEL URIBE URIBE</t>
  </si>
  <si>
    <t xml:space="preserve">	CO1.PCCNTR.1480255</t>
  </si>
  <si>
    <t xml:space="preserve">ALVARO CASTAÑEDA ALDANA </t>
  </si>
  <si>
    <t>PRESTAR LOS SERVICIOS DE APOYO OPERATIVO Y LOGÍSTICO AL GRUPO GESTIÓN ADMINISTRATIVA Y FINANCIERA, EN EL ALMACÉN DEL ÁREA DE GESTIÓN LOCAL DE LA ALCALDÍA LOCAL DE RAFAEL URIBE URIBE</t>
  </si>
  <si>
    <t>CO1.PCCNTR.1483631</t>
  </si>
  <si>
    <t>MONICA MARIA SAENZ DELGADILLO</t>
  </si>
  <si>
    <t>APOYAR ADMINISTRATIVA Y ASISTENCIALMENTE A LAS INSPECCIONES DE POLICÍA DE LA LOCALIDAD DE RAFAEL URIBE URIBE</t>
  </si>
  <si>
    <t>CO1.PCCNTR.1483575</t>
  </si>
  <si>
    <t>ELCY AUDOR BECERRA</t>
  </si>
  <si>
    <t>CO1.PCCNTR.1500142</t>
  </si>
  <si>
    <t>ANDREA DEL PILAR RODRIGUEZ RODRIGUEZ</t>
  </si>
  <si>
    <t xml:space="preserve">	CO1.PCCNTR.1483778</t>
  </si>
  <si>
    <t>COORDINAR, LIDERAR Y ASESORAR LOS PLANES Y ESTRATEGIAS DE COMUNICACIÓN INTERNA Y EXTERNA PARA LA DIVULGACIÓN DE LOS PROGRAMAS, PROYECTOS Y ACTIVIDADES DE LA ALCALDÍA LOCAL DE RAFAEL URIBE URIBE</t>
  </si>
  <si>
    <t>FDLRUU-CD-131-202</t>
  </si>
  <si>
    <t>CO1.PCCNTR.1485755</t>
  </si>
  <si>
    <t>MARIA DEL PILAR VARGAS TALERO</t>
  </si>
  <si>
    <t>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t>
  </si>
  <si>
    <t>Apoyo e Igualdad para el adulto mayor</t>
  </si>
  <si>
    <t>CO1.PCCNTR.1485561</t>
  </si>
  <si>
    <t>REINA ESPERANZA CORDERO VARGAS</t>
  </si>
  <si>
    <t>CO1.PCCNTR.1485638</t>
  </si>
  <si>
    <t>EDINSON YESIR RODRIGUEZ ROMERO</t>
  </si>
  <si>
    <t>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 PROESIONAL SOCIAL</t>
  </si>
  <si>
    <t>CO1.PCCNTR.1494635</t>
  </si>
  <si>
    <t>YURI TATIANA ANGULO PATIÑO</t>
  </si>
  <si>
    <t>PRESTAR LOS SERVICIOS PROFESIONALES COMO ABOGADO PARA APOYAR AL FONDO DE DESARROLLO LOCAL EN EL ANÁLISIS, REVISIÓN, TRÁMITE PARA COBRO PERSUASIVO Y COACTIVO,</t>
  </si>
  <si>
    <t>CO1.PCCNTR.1494117</t>
  </si>
  <si>
    <t>EDWARD HUMBERTO QUINTANA</t>
  </si>
  <si>
    <t>PRESTAR LOS SERVICIOS PROFESIONALES AL DESPACHO DE LA ALCALDÍA LOCAL DE RAFAEL URIBE URIBE EN ACTIVIDADES DE ORDEN ADMINISTRATIVO Y DE GESTION QUE SE LE SOLICITEN</t>
  </si>
  <si>
    <t>CO1.PCCNTR.1500093</t>
  </si>
  <si>
    <t>LUZ MAGNOLIA TIRADO CUELLAR</t>
  </si>
  <si>
    <t xml:space="preserve">	CO1.PCCNTR.1500717</t>
  </si>
  <si>
    <t>INGRID MAYERLY BOLIVAR PAEZ</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</si>
  <si>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 PROFESIONAL DE SEGUIMIENTO</t>
  </si>
  <si>
    <t>CO1.PCCNTR.1499977</t>
  </si>
  <si>
    <t>ANGELA PATRICIA ROZO RODRIGUEZ</t>
  </si>
  <si>
    <t>CO1.PCCNTR.1502172</t>
  </si>
  <si>
    <t>ANA MILENA CARDONA MORA</t>
  </si>
  <si>
    <t>LIDERAR Y GARANTIZAR LA IMPLEMENTACIÓN Y SEGUIMIENTO DE LOS PROCESOS Y PROCEDIMIENTOS DEL SERVICIO SOCIAL PARA SUBSIDIO TIPO C DE LA ALCALDÍA LOCAL.</t>
  </si>
  <si>
    <t>CO1.PCCNTR.1507029</t>
  </si>
  <si>
    <t>JENNIFER ARIAS TAVERA</t>
  </si>
  <si>
    <t>CO1.PCCNTR.1508327</t>
  </si>
  <si>
    <t>DAILY JASBLEDY ALBARRACIN BENITEZ</t>
  </si>
  <si>
    <t>CO1.PCCNTR.1509733</t>
  </si>
  <si>
    <t>SANDRA YASMIN ATARA ORJUELA</t>
  </si>
  <si>
    <t>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t>
  </si>
  <si>
    <t>18/2020</t>
  </si>
  <si>
    <t>CO1.PCCNTR.1509699</t>
  </si>
  <si>
    <t>LEIDY AGATHA ROSSIASCO VELASQUEZ</t>
  </si>
  <si>
    <t>PRESTAR LOS SERVICIOS PROFESIONALES PARA LA OPERACIÓN, PRESTACIÓN, SEGUIMIENTO Y CUMPLIMIENTO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t>
  </si>
  <si>
    <t>CO1.PCCNTR.1510347</t>
  </si>
  <si>
    <t xml:space="preserve">ERIKA YOLIMA GUELVES RUIZ </t>
  </si>
  <si>
    <t>CO1.PCCNTR.1510833</t>
  </si>
  <si>
    <t>SERGIO ENRIQUE MORALES GIL</t>
  </si>
  <si>
    <t>CO1.PCCNTR.1511203</t>
  </si>
  <si>
    <t>VIVIANA CAROLINA MALDONADO VIRGUEZ</t>
  </si>
  <si>
    <t>CO1.PCCNTR.1511310</t>
  </si>
  <si>
    <t>DIEGO ALEXANDER GUERRERO RODRIGUEZ</t>
  </si>
  <si>
    <t>CO1.PCCNTR.1524047</t>
  </si>
  <si>
    <t>ALFONSO ESCOBAR ARGAÑA</t>
  </si>
  <si>
    <t>PRESTAR SUS SERVICIOS PROFESIONALES PARA APOYAR EL ÁREA DE GESTIÓN DEL DESARROLLO LOCAL EN LA ELABORACIÓN DE ESTUDIOS PREVIOS, FORMULACIÓN DE PROYECTOS, APOYO A LA SUPERVISIÓN, SEGUIMIENTO, EVALUACIÓN Y CONTROL DE LA FLOTA VEHICULAR (VEHÍCULOS LIVIANOS Y MAQUINARIA AMARILLA) DE PROPIEDAD Y/O TENENCIA DEL FDLRUU, ASÍ COMO APOYAR LAS DEMÁS ACTIVIDADES QUE SE GENEREN EN EL ÁREA DE GESTIÓN DEL DESARROLLO LOCAL</t>
  </si>
  <si>
    <t>CO1.PCCNTR.1514102</t>
  </si>
  <si>
    <t>JAQHELIN GALLEGO CASTELLANOS</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</si>
  <si>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</si>
  <si>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CO1.PCCNTR.1520536</t>
  </si>
  <si>
    <t xml:space="preserve">ANDREA CAROLINA BARRETO PEREZ </t>
  </si>
  <si>
    <t>CO1.PCCNTR.1518098</t>
  </si>
  <si>
    <t xml:space="preserve">ELVER ANDRES CHITIVA </t>
  </si>
  <si>
    <t>PRESTAR LOS SERVICIOS TÉCNICOS PARA APOYAR A LA ALCALDIA LOCAL EN LA FORMULACION, SEGUIMIENTO Y EJECUCION RELACIONADO CON LA COMUNICACIÓN, Y EL CONTROL DE MEDIOS DE COMUNICACIÓN.</t>
  </si>
  <si>
    <t>CO1.PCCNTR.1531968</t>
  </si>
  <si>
    <t>FEDERICO ALEJANDRO CASTAÑEDA VARGAS</t>
  </si>
  <si>
    <t>PRESTAR LOS SERVICIOS PROFESIONALES AL DESPACHO DE LA ALCALDÍA LOCAL DE RAFAEL URIBE URIBE EN ACCIONES Y LINEAMIENTOS EN EL MARCO DE LA POLITICA PUBLICA DISTRIAL QUE SE REQUIERA.</t>
  </si>
  <si>
    <t>CO1.PCCNTR.1532923</t>
  </si>
  <si>
    <t>JULIANA LESMES QUINTERO</t>
  </si>
  <si>
    <t>PRESTAR SERVICIOS PROFESIONALES ESPECIALIZADOS AL DESPACHO DEL ALCALDE LOCAL EN LA FORMULACIÓN E IMPLEMENTACIÓN DE ESTRATEGIAS INTERINSTITUCIONALES EN ASPECTOS ECONOMICOS, SOCIALES Y CULTURALES, QUE IMPACTEN EN LA LOCALIDAD RAFAEL URIBE URIBE.</t>
  </si>
  <si>
    <t>20-19-10747417</t>
  </si>
  <si>
    <t>CRUZ ROJA COLOMBIANA SECCIONAL CUNDINAMARCA Y BOGOTA</t>
  </si>
  <si>
    <t xml:space="preserve">LA CRUZ ROJA SE OBLIGA A PRESTAR, A MONTO AGOTABLE, LOS SERVICIOS Y REALIZAR LAS ACCIONES NECESARIAS PARA LA ATENCIÓN INTEGRAL, PROVISIÓN Y ENTREGA DE AYUDA HUMANITARIA Y ASISTENCIA PARA LA CONTINGENCIA DE LA POBLACIÓN POBRE Y VULNERABLE DE BOGOTÁ D.C., EN EL MARCO DE LA CONTENCIÓN Y MITIGACIÓN DEL COVID-19, LA DECLARATORIA DE EMERGENCIA SANITARIA EN TODO EL TERRITORIO NACIONAL Y LA CALAMIDAD PÚBLICA DECLARADA EN LA CIUDAD DE BOGOTÁ D.C., DE ACUERDO A LO ESTABLECIDO EN EL MANUAL OPERATIVO DEL SISTEMA DISTRITAL BOGOTÁ SOLIDARIA EN CASA. PARÁGRAFO. ALCANCE DEL OBJETO: EL ALCANCE DEL PRESENTE CONTRATO COMPRENDE LA ADMINISTRACIÓN, PLANEACIÓN ESTRATÉGICA, LOGÍSTICA Y OPERACIÓN PARA LA ENTREGA DE AYUDAS HUMANITARIAS BAJO SOMETIMIENTO DE LOS PRINCIPIOS DE CALIDAD, OPORTUNIDAD, PERTINENCIA Y EFICACIA, QUE PERMITA SOCORRER, ASISTIR, PROTEGER Y ATENDER LAS NECESIDADES DE ALIMENTACIÓN, ASEO PERSONAL, MANEJO DE ABASTECIMIENTOS, UTENSILIOS, VESTUARIO, MEDICAMENTOS, TRANSPORTE Y TRASLADO DE EMERGENCIA, ALOJAMIENTO TEMPORAL, ASISTENCIA DE GASTOS FUNERARIOS, TRÁMITES DOCUMENTALES, EN CONDICIONES DIGNAS PARA LA POBLACIÓN POBRE Y VULNERABLE DE BOGOTÁ D.C., O LA ENTREGA DE BONOS CANJEABLES, TARJETAS MONEDERO O SIMILARES, DENTRO DE LOS LINEAMIENTOS DEL SISTEMA DISTRITAL BOGOTÁ SOLIDARIA EN CASA Y SU MANUAL OPERATIVO.   
</t>
  </si>
  <si>
    <t>18/09/2020- 25/09/2020</t>
  </si>
  <si>
    <t>CO1.PCCNTR.1562088</t>
  </si>
  <si>
    <t xml:space="preserve">JOHN ALEXANDER OLAYA CUESTA </t>
  </si>
  <si>
    <t>PRESTAR APOYO ASISTENCIAL AL ÁREA DE SISTEMAS Y TECNOLOGÍAS DE LA ALCALDÍA LOCAL DE RAFAEL URIBE URIBE, EN EL MARCO DEL PROYECTO 1549 APOYO A LA GESTION PUBLICA</t>
  </si>
  <si>
    <t xml:space="preserve">	CO1.PCCNTR.1593198</t>
  </si>
  <si>
    <t>LUZ STELLA PARRADO</t>
  </si>
  <si>
    <t>PRESTAR LOS SERVICIOS PROFESIONALES ESPECIALIZADOS PARA APOYAR AL DESPACHO EN LA FORMULACION, COORDINACIÓN E IMPLEMENTACION DEL PLAN DE DESAROLLO 2021-2024 DE LA ALCALDÍA LOCAL DE RAFAEL URIBE URIBE EN ARMONIZACION CON EL PLAN DE DESARROLLO 2016-2020</t>
  </si>
  <si>
    <t>CO1.PCCNTR.1597785</t>
  </si>
  <si>
    <t>JUAN CARLOS OLEGUA HURTADO</t>
  </si>
  <si>
    <t>PRESTAR LOS SERVICIOS PERSONALES COMO OPERADOR DE MAQUINARIA AMARILLA, AL SERVICIO DE LA ADMINISTRACION LOCAL DE RAFAEL URIBE URIBE PARA APOYAR EL AREA DE PLANEACIÓN EN LA REALIZACIÓN DE LA EJECUCION DEL PROYECTO No. 1544 MALLA VIAL LOCAL Y ESPACIO PUBLICO, ASÍ COMO APOYAR LAS DEMÁS ACTIVIDADES QUE SE GENEREN EN EL ÁREA DE GESTIÓN DEL DESARROLLO CON RELACION AL PROYECTO EN MENCION</t>
  </si>
  <si>
    <t xml:space="preserve">	CO1.PCCNTR.1597392</t>
  </si>
  <si>
    <t>JAIME RICAURTE RIVEROS</t>
  </si>
  <si>
    <t>APOYAR AL ALCALDE LOCAL EN LA PROMOCIÓN, ARTICULACIÓN, ACOMPAÑAMIENTO Y SEGUIMIENTO PARA LA ATENCIÓN Y PROTECCIÓN DE LOS ANIMALES DOMÉSTICOS Y SILVESTRES DE LA LOCALIDAD</t>
  </si>
  <si>
    <t>CO1.PCCNTR.1596547</t>
  </si>
  <si>
    <t>LYLY ESTHER MIELES DOVALE</t>
  </si>
  <si>
    <t>PRESTAR LOS SERVICIOS PROFESIONALES DE APOYO JURIDICO AL AREA DE GESTION POLICIVA NORMATIVA Y JURIDICA DE LA ALCALDIA LOCAL DE RAFAEL URIBE URIBE EN EL DESEMPEÑO DE LAS FUNCIONES ASIGNADAS A LA ALCALDÍA LOCAL DE RAFAEL URIBE URIBE.</t>
  </si>
  <si>
    <t>CO1.PCCNTR.1598017</t>
  </si>
  <si>
    <t xml:space="preserve">YINA MARCELA ZAPATA </t>
  </si>
  <si>
    <t xml:space="preserve">APOYAR A LOS RESPONSABLES E INTEGRANTES DE LOS PROCESOS EN LA IMPLEMENTACIÓN DE HERRAMIENTAS DE GESTIÓN DE LA ALCALDÍA LOCAL DE RAFAEL URIBE URIBE, SIGUIENDO LOS LINEAMIENTOS METODOLÓGICOS ESTABLECIDOS POR LA OFICINA ASESORA DE PLANEACIÓN DE LA SECRETARÍA DISTRITAL DE GOBIERNO”. </t>
  </si>
  <si>
    <t>SECOP II</t>
  </si>
  <si>
    <t>CO1.PCCNTR.1599507</t>
  </si>
  <si>
    <t>LUIS EDUARDO PEREZ TAMAYO</t>
  </si>
  <si>
    <t>CO1.PCCNTR.1598726</t>
  </si>
  <si>
    <t>MAURICIO QUEVEDO HERNANDEZ</t>
  </si>
  <si>
    <t>CO1.PCCNTR.1606179</t>
  </si>
  <si>
    <t>ANDREA CAROLINA CAICEDO GARAVITO</t>
  </si>
  <si>
    <t>PRESTAR SUS SERVICIOS DE APOYO ASISTENCIAL AL PROFESIONAL ESPECIALIZADO 24 DEL ÁREA DE GESTIÓN PARA EL DESARROLLO LOCAL DE LA ALCALDÍA LOCAL DE RAFAEL URIBE URIBE</t>
  </si>
  <si>
    <t>CO1.PCCNTR.1620920</t>
  </si>
  <si>
    <t>ALISON KATHERINE PEREZ MENDEZ</t>
  </si>
  <si>
    <t>CO1.PCCNTR.1608376</t>
  </si>
  <si>
    <t xml:space="preserve">LEONARDO GUERRA RAMIREZ </t>
  </si>
  <si>
    <t>APOYAR JURÍDICAMENTE LA EJECUCIÓN DE LAS ACCIONES REQUERIDAS PARA LA DEPURACIÓN DE LAS ACTUACIONES ADMISNITRATIVAS QUE CURSAN EN LA ALCALDÍA LOCAL.</t>
  </si>
  <si>
    <t>CO1.PCCNTR.1609304</t>
  </si>
  <si>
    <t>LAURA TERESA STEFANY PINEDA AVILA</t>
  </si>
  <si>
    <t>CO1.PCCNTR.1612002</t>
  </si>
  <si>
    <t>MERLY JOHANNA GARCIA LOPEZ</t>
  </si>
  <si>
    <t>CO1.PCCNTR.1615215</t>
  </si>
  <si>
    <t>NUBIA ESPERANZA SANTAFE CASTELLANOS</t>
  </si>
  <si>
    <t xml:space="preserve">APOYAR JURÍDICAMENTE LA EJECUCIÓN DE LAS ACCIONES REQUERIDAS PARA LA DEPURACIÓN DE LAS ACTUACIONES ADMISNITRATIVAS QUE CURSAN EN LA ALCALDÍA LOCAL. </t>
  </si>
  <si>
    <t>CO1.PCCNTR.1619354</t>
  </si>
  <si>
    <t xml:space="preserve">MONICA DUARTE ORTIZ </t>
  </si>
  <si>
    <t>CO1.PCCNTR.1624231</t>
  </si>
  <si>
    <t>FREDY BLADIMIR VANEGAS LADINO</t>
  </si>
  <si>
    <t>CO1.PCCNTR.1687167</t>
  </si>
  <si>
    <t>DANIEL ANTONIO OSORIO ZUÑIGA</t>
  </si>
  <si>
    <t>APOYAR JURÍDICAMENTE LA EJECUCIÓN DE LAS ACCIONES REQUERIDAS PARA LA DEPURACIÓN DE LAS ACTUACIONES ADMINISTRATIVAS QUE CURSAN EN LA ALCALDÍA LOCAL”</t>
  </si>
  <si>
    <t>CO1.PCCNTR.1647382</t>
  </si>
  <si>
    <t>CO1.PCCNTR.1652743</t>
  </si>
  <si>
    <t>CLARA INES ROMERO REYES</t>
  </si>
  <si>
    <t>PRESTAR LOS SERVICIOS PROFESIONALES PARA LA REVISIÓN Y/O ELABORACIÓN DE LOS DOCUMENTOS Y GESTIONES PROVENIENTES DE LAS DIFERENTES ÁREAS RELACIONADAS CON TEMAS ADMINISTRATIVOS CONTABLES Y FINANCIEROS DEL FONDO DE DESARROLLO LOCAL DE RAFAEL URIBE URIBE</t>
  </si>
  <si>
    <t xml:space="preserve">	20-22-16312</t>
  </si>
  <si>
    <t>EMPRESA DE TELECOMUNICACIONES DE BOGOTA S.A. ESP ETB.</t>
  </si>
  <si>
    <t>PROVEER UNA PLATAFORMA VIRTUAL Y SERVICIOS TECNOLÓGICOS NECESARIOS A LOS FONDOS DE DESARROLLO LOCAL, EN LA REALIZACIÓN DE LAS ASAMBLEAS, EVENTOS Y FOROS DIGITALES, EN EL MARCO DE LOS ENCUENTROS CIUDADANOS, DE ACUERDO CON LOS LINEAMIENTOS ESTRATÉGICOS QUE DETERMINEN LOS FDL.</t>
  </si>
  <si>
    <t>SECOP I</t>
  </si>
  <si>
    <t>CO1.PCCNTR.1656984</t>
  </si>
  <si>
    <t>31/11/2020</t>
  </si>
  <si>
    <t>CO1.PCCNTR.1662558</t>
  </si>
  <si>
    <t>LINA MARIA DIAZ CAMPOS</t>
  </si>
  <si>
    <t>PRESTAR LOS SERVICIOS PROFESIONALES DE APOYO A LA GESTIÓN EN EL REGISTRO Y ANALISIS DE LOS PROCESOS CONTABLES, FINANCIEROS Y PRESUPUESTALES ADELANTADOS EN EL AREA DE CONTABILIDAD DEL FONDO DE DESARROLLO LOCAL DE RAFAEL URIBE URIBE</t>
  </si>
  <si>
    <t xml:space="preserve">	CO1.PCCNTR.1666737</t>
  </si>
  <si>
    <t>GERARDO ROJAS SALCEDO</t>
  </si>
  <si>
    <t>EL CONTRATISTA SE OBLIGA CON EL FONDO DE DESARROLLO LOCAL DE RAFAEL URIBE URIBE A PRESTAR SUS SERVICIOS PERSONALES PARA APOYAR LA GESTIÓN LOCAL Y TERRITORIAL DE LOS TEMAS DE SEGURIDAD Y CONVIVENCIA CIUDADANA; EN EL MARCO DEL PROYECTO 1545 RAFAEL URIBE URIBE TERRITORIO SEGURO Y EN CONVIVENCIA PARA TODOS</t>
  </si>
  <si>
    <t>CO1.PCCNTR.1681884</t>
  </si>
  <si>
    <t xml:space="preserve">XIMENA ALEJANDRA ALARCÓN LOPEZ </t>
  </si>
  <si>
    <t>CO1.PCCNTR.1733204</t>
  </si>
  <si>
    <t>CARLOS ARTURO SAUCEDO ALVARADO</t>
  </si>
  <si>
    <t>CO1.PCCNTR.1736621</t>
  </si>
  <si>
    <t>JAIRO CAICEDO GRUESO</t>
  </si>
  <si>
    <t>CO1.PCCNTR.1670395</t>
  </si>
  <si>
    <t xml:space="preserve">LUIS FERNANDO RINCON CUADROS </t>
  </si>
  <si>
    <t>APOYAR TÉCNICAMENTE LAS DISTINTAS ETAPAS DE LOS PROCESOS DE COMPETENCIA DE LA ALCALDÍA LOCAL PARA LA DEPURACIÓN DE LAS ACTUACIONES ADMINISTRATIVAS</t>
  </si>
  <si>
    <t>CO1.PCCNTR.1679079</t>
  </si>
  <si>
    <t>MAGNUM EVENTOS S.A.S</t>
  </si>
  <si>
    <t>CONTRATAR PRESTACIÓN DE SERVICIOS DE APOYO METODOLÓGICO Y LOGÍSTICO PARA LA REALIZACIÓN DE LOS ENCUENTROS CIUDADANOS EN LA LOCALIDAD DE RAFAEL URIBE URIBE, EN EL MARCO DEL PROCESO DE FORMULACIÓN DEL PLAN DE DESARROLLO LOCAL 2021-2024</t>
  </si>
  <si>
    <t>CO1.PCCNTR.1682054</t>
  </si>
  <si>
    <t xml:space="preserve">NICOLE SILVA VELASCO </t>
  </si>
  <si>
    <t>PRESTAR SUS SERVICIOS PARA EL APOYO ASISTENCIAL ADMINISTRATIVO AL DESPACHO DE LA ALCALDÍA LOCAL DE RAFAEL URIBE URIBE</t>
  </si>
  <si>
    <t xml:space="preserve">Convenio de Cooperación </t>
  </si>
  <si>
    <t>CO1.PCCNTR.1713375</t>
  </si>
  <si>
    <t>UNIVERSIDAD DE CIENCIAS APLICADAS Y AMBIENTALES</t>
  </si>
  <si>
    <t>AUNAR ESFUERZOS ENTRE LA ALCALDÍA LOCAL RAFAEL URIBE URIBE Y LA UNIVERSIDAD DE CIENCIAS APLICADAS Y AMBIENTALES U.D.C.A. PARA EL DESARROLLO DE PRÁCTICAS ACADÉMICAS Y/O PROFESIONALES NO REMUNERADAS PARA LOS ESTUDIANTES DE ÚLTIMOS SEMESTRES BAJO LA COORDINACIÓN DEL PROGRAMA DE PRÁCTICAS UNIVERSITARIAS ADSCRITO A LA DIRECCIÓN DE EXTENSIÓN Y PROYECCIÓN SOCIAL DE LA U.D.C.A</t>
  </si>
  <si>
    <t>CSU-192-2020</t>
  </si>
  <si>
    <t>CO1.PCCNTR.1689078</t>
  </si>
  <si>
    <t>PROINCOL JK S.A.S</t>
  </si>
  <si>
    <t xml:space="preserve">SUMINISTRAR LAS CHAQUETAS INSTITUCIONALES PARA LOS SERVIDORES PÚBLICOS QUE PRESTAN SUS SERVICIOS PARA LA ALCALDÍA LOCAL DE RAFAEL URIBE URIBE </t>
  </si>
  <si>
    <t>CO1.PCCNTR.1691926</t>
  </si>
  <si>
    <t>YANI FABIAN DELGADILLO PANTOJA</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</si>
  <si>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 RAFAEL URIBE URIBE. / PROFESIONAL DE SEGUIMIENTO</t>
  </si>
  <si>
    <t>CO1.PCCNTR.1692794</t>
  </si>
  <si>
    <t>MARLON ALEJANDRO LEAL LOPEZ</t>
  </si>
  <si>
    <t>PRESTAR LOS SERVICIOS DE APOYO Y ASISTENCIALES A LA GESTIÓN PARA EL MANEJO DE LOS DOCUMENTOS OFICIALES MEDIANTE LA APLICACIÓN E IMPLEMENTACIÓN DEL SISTEMA ORFEO EN LAS DIFERENTES DEPENDENCIAS DE LA ALCALDÍA LOCAL DE RAFAEL URIBE URIBE,</t>
  </si>
  <si>
    <t>OC-52015</t>
  </si>
  <si>
    <t>Selección abreviada por acuerdo Marco de Precios</t>
  </si>
  <si>
    <t>PLASTICOS FENIX SA</t>
  </si>
  <si>
    <t>CONTRATAR LA ADQUISICIÓN DE ELEMENTOS DE BIOSEGURIDAD PARA EL MANEJO DE LA EMERGENCIA SANITARIA, SOCIAL y ECOLOGICA PRODUCTO DEL COVID-19 EN LA ALCALDÍA LOCAL DE RAFAEL URIBE URIBE</t>
  </si>
  <si>
    <t>CO1.PCCNTR.1702733</t>
  </si>
  <si>
    <t>MARTHA PRADO</t>
  </si>
  <si>
    <t>PRESTAR LOS SERVICIOS DE APOYO Y ASISTENCIALES A LA GESTIÓN PARA EL MANEJO DE LOS DOCUMENTOS OFICIALES MEDIANTE LA APLICACIÓN E IMPLEMENTACIÓN DEL SISTEMA ORFEO EN LAS DIFERENTES DEPENDENCIAS DE LA ALCALDÍA LOCAL DE RAFAEL URIBE URIBE, EN EL MARCO DEL PROYECTO 1549 APOYO A LA GESTIÓN PUBLICA LOCAL</t>
  </si>
  <si>
    <t>CO1.PCCNTR.1728458</t>
  </si>
  <si>
    <t>CHRISTIAN DAVID GUTIERREZ MEDINA</t>
  </si>
  <si>
    <t>PRESTAR LOS SERVICIOS PROFESIONALES PARA LA OPERACIÓN, PRESTACIÓN, SEGUIMIENTO Y CUMPLIMIENTO
PROCEDIMIENTOS ADMINISTRATIVOS OPERATIVOS PROGRAMÁTICOS DEL SERVICIO APOYO ECONÓMICO TIPO C, QUE CONTRIBUYAN A LA GARANTÍA DE LOS DERECHOS DE LA POBLACIÓN MAYOR EN EL MARCO DE LA POLÍTICA PÚBLICA SOCIAL PARA EL ENVEJECIMIENTO Y LA VEJEZ EN EL DISTRITO CAPITAL A CARGO DE LA ALCALDÍA LOCAL RAFAEL URIBE URIBE. PROFESIONAL SOCIAL</t>
  </si>
  <si>
    <t>FDLRUU-CD196-2020</t>
  </si>
  <si>
    <t>CO1.PCCNTR.1729866</t>
  </si>
  <si>
    <t>“PRESTAR LOS SERVICIOS PROFESIONALES PARA LA OPERACIÓN, PRESTACIÓN, SEGUIMIENTO Y CUMPLIMIENTO PROCEDIMIENTOS ADMINISTRATIVOS OPERATIVOS YPROGRAMÁTICOS DEL SERVICIO APOYO ECONÓMICO TIPO C, QUE CONTRIBUYAN A LA GARANTÍA DE LOS DERECHOS DE LA POBLACIÓN MAYOR EN EL MARCO DE LA POLÍTICA PÚBLICA SOCIAL PARA EL ENVEJECIMIENTO Y LA VEJEZ EN EL DISTRITO CAPITAL A CARGO DE LA ALCALDÍA LOCAL RAFAEL URIBE URIBE”.</t>
  </si>
  <si>
    <t>CO1.PCCNTR.1730810</t>
  </si>
  <si>
    <t>CARLOS ALEXANDER CASTILLO MUÑOZ</t>
  </si>
  <si>
    <t>CO1.PCCNTR.1729531</t>
  </si>
  <si>
    <t xml:space="preserve">DILIA YINEY MEDINA ROJAS </t>
  </si>
  <si>
    <t>EL CONTRATISTA SE OBLIGA A PRESTAR SUS SERVICIOS DE AUXILIAR ADMINISTRATIVO A LA JUNTA ADMINISTRADORA LOCAL DE LA ALCALDÍA LOCAL DE RAFAEL URIBE URIBE.</t>
  </si>
  <si>
    <t>CO1.PCCNTR.1734801</t>
  </si>
  <si>
    <t>DIANA MIREYA PAEZ BRAVO</t>
  </si>
  <si>
    <t>APOYAR LA GESTIÓN DOCUMENTAL DE LA ALCALDÍA LOCAL DE RAFAEL URIBE URIBE EN LA IMPLEMENTACIÓN DE LOS PROCESOS DE CLASIFICACIÓN, ORDENACIÓN, SELECCIÓN NATURAL, FOLIACIÓN, IDENTIFICACIÓN, LEVANTAMIENTO DE INVENTARIOS, ALMACENAMIENTO Y APLICACIÓN DE PROTOCOLOS DE ELIMINACIÓN Y TRANSFERENCIAS DOCUMENTALES</t>
  </si>
  <si>
    <t>CO1.PCCNTR.1734735</t>
  </si>
  <si>
    <t>PRESTAR SUS SERVICIOS DE APOYO ADMINISTRATIVO ASISTENCIAL AL ÁREA DE GESTIÓN PARA EL DESARROLLO LOCAL DE LA ALCALDÍA LOCAL DE RAFAEL URIBE URIBE”.</t>
  </si>
  <si>
    <t>CO1.PCCNTR.1735794</t>
  </si>
  <si>
    <t>DORA VICTORIA CASTIBLANCO MENDOZA</t>
  </si>
  <si>
    <t>APOYAR JURÍDICAMENTE LA EJECUCIÓN DE LAS ACCIONES REQUERIDAS PARA EL TRÁMITE E IMPULSO PROCESAL DE LAS ACTUACIONES CONTRAVENCIONALES Y/O QUERELLAS QUE CURSEN EN LAS INSPECCIONES DE POLICÍA DE LA LOCALIDAD DE RAFAEL URIBE URIBE</t>
  </si>
  <si>
    <t>CO1.PCCNTR.1789157</t>
  </si>
  <si>
    <t>CO1.PCCNTR.1748533</t>
  </si>
  <si>
    <t>FELIX EDUARDO MURILLO PLATA</t>
  </si>
  <si>
    <t>PRESTAR LOS SERVICIOS PROFESIONALES COMO ABOGADO PARA APOYAR EN EL ANÁLISIS REVISIÓN, TRÁMITE Y SUSCRIPCIÓN DE LOS ACTOS ADMINISTRATIVOS, DESPACHOS COMISORIOS, TUTELAS Y LOS CONCEPTOS JURÍDICOS QUE SE LE SOLICITEN</t>
  </si>
  <si>
    <t>Selección Abreviada de Menor Cuantia</t>
  </si>
  <si>
    <t>CO1.PCCNTR.1751704</t>
  </si>
  <si>
    <t>AUTOS MONGUI SAS</t>
  </si>
  <si>
    <t>CONTRATAR A MONTO AGOTABLE EL DIAGNÓSTICO, MANTENIMIENTO PREVENTIVO Y CORRECTIVO INCLUYENDO MANO DE OBRA Y/O SUMINISTRO DE REPUESTOS ORIGINALES, KITS DE ELEMENTOS, LUBRICANTES, SUMINISTRO DE LLANTAS Y DESPINCHES PARA LA MAQUINARIA PESADA DEL FONDO DE DESARROLLO LOCAL RAFAEL URIBE URIBE</t>
  </si>
  <si>
    <t>CO1.PCCNTR.1760550</t>
  </si>
  <si>
    <t>PRESTAR LOS SERVICIOS PROFESIONALES COMO ABOGADO PARA APOYAR LOS PROCESOS DE CONTRATACIÓN EN SUS DIFERENTES ETAPAS AL ÁREA DE GESTIÓN DEL DESARROLLO DE LA ALCALDÍA LOCAL DE RAFAEL URIBE URIBE</t>
  </si>
  <si>
    <t>CO1.PCCNTR.1760247</t>
  </si>
  <si>
    <t>IVAN DARIO PACHON BARRETO</t>
  </si>
  <si>
    <t>CO1.PCCNTR.1761690</t>
  </si>
  <si>
    <t>CO1.PCCNTR.1781551</t>
  </si>
  <si>
    <t xml:space="preserve">	CO1.PCCNTR.1787185</t>
  </si>
  <si>
    <t>CO1.PCCNTR.1788342</t>
  </si>
  <si>
    <t>EDDNA VANESSA NUÑEZ ORDOÑEZ</t>
  </si>
  <si>
    <t>CO1.PCCNTR.1840577</t>
  </si>
  <si>
    <t>DIANA CAROLINA SANCHEZ</t>
  </si>
  <si>
    <t>CO1.PCCNTR.1760593</t>
  </si>
  <si>
    <t xml:space="preserve">CAMILO JOSE BONILLA GUEVARA </t>
  </si>
  <si>
    <t>PRESTAR LOS SERVICIOS PROFESIONALES ESPECIALIZADOS PARA APOYAR AL DESPACHO DE LA ALCALDÍA LOCAL DE RAFAEL URIBE URIBE EN EL DISEÑO Y ESTRATEGIAS, COORDINACIÓN Y EMISIÓN DE LINEAMIENTOS QUE COADYUVEN AL FORTALECIMIENTO INSTITUCIONAL ENTORNO A LAS ACTIVIDADES QUE REALIZA LA ALCALDÍA LOCAL EN SUS DIFERENTES DEPENDENCIAS</t>
  </si>
  <si>
    <t>CO1.PCCNTR.1760244</t>
  </si>
  <si>
    <t>PRESTAR LOS SERVICIOS PROFESIONALES PARA LA REVISIÓN Y/O ELABORACIÓN DE LOS DOCUMENTOS Y GESTIONES PROVENIENTES DE LAS DIFERENTES ÁREAS RELACIONADAS CON TEMAS ADMINISTRATIVOS CONTABLES Y FINANCIEROS DE LOS PROCESOS Y CONTRATOS DEL FONDO DE DESARROLLO LOCAL DE RAFAEL URIBE URIBE”</t>
  </si>
  <si>
    <t>CO1.PCCNTR.1765156</t>
  </si>
  <si>
    <t>APOYAR AL ALCALDE LOCAL EN LA PROMOCIÓN, ACOMPAÑAMIENTO, COORDINACIÓN Y ATENCIÓN DE LAS INSTANCIAS DE COORDINACIÓN INTERINSTITUCIONALES Y LAS INSTANCIAS DE PARTICIPACIÓN LOCALES, ASÍ COMO LOS PROCESOS COMUNITARIOS EN LA LOCALIDAD</t>
  </si>
  <si>
    <t>CO1.PCCNTR.1764815</t>
  </si>
  <si>
    <t>APOYAR ADMINISTRATIVA Y ASISTENCIALMENTE AL ÁREA DE CONTRATACIÓN DE LA ALCALDÍA LOCAL DE RAFAEL URIBE URIBE</t>
  </si>
  <si>
    <t>CO1.PCCNTR.1766306</t>
  </si>
  <si>
    <t>PRESTAR LOS SERVICIOS PROFESIONALES PARA APOYAR LA FORMULACIÓN, EJECUCIÓN Y SEGUIMIENTO DE LAS METAS DEL PLAN DE DESARROLLO LOCAL EN LA OFICINA DE PLANEACIÓN DE LA ALCALDÍA DE RAFAEL URIBE URIBE, ASÍ COMO LAS DEMÁS ACCIONES DE APOYO ADMINISTRATIVO Y FINANCIERO QUE REQUIERA EL ÁREA.</t>
  </si>
  <si>
    <t>CO1.PCCNTR.1767147</t>
  </si>
  <si>
    <t>PRESTAR LOS SERVICIOS PROFESIONALES ESPECIALLIZADOS COMO ABOGADO PARA LIDERAR LOS PROCESOS DE CONTRATACIÓN EN SUS DIFERENTES ETAPAS EN EL ÁREA DE GESTIÓN DEL DESARROLLO DE LA ALCALDÍA LOCAL DE RAFAEL URIBE URIBE</t>
  </si>
  <si>
    <t>CO1.PCCNTR.1768456</t>
  </si>
  <si>
    <t xml:space="preserve">EDITH CAROLINA CASTELLANOS MAARTINEZ </t>
  </si>
  <si>
    <t>EL CONTRATISTA SE OBLIGA A PRESTAR SUS SERVICIOS PROFESIONALES EN EL APOYO A LOS TRÁMITES Y PROCEDIMIENTOS ADELANTADOS EN EL ÁREA DE GESTIÓN DE DESARROLLO LOCAL - PRESUPUESTO- DEL FONDO DE DESARROLLO LOCAL DE RAFAEL URIBE URIBE</t>
  </si>
  <si>
    <t>CO1.PCCNTR.1769009</t>
  </si>
  <si>
    <t>CO1.PCCNTR.1769130</t>
  </si>
  <si>
    <t>JAVIER ALEJANDRO ZUÑIGA ROJAS</t>
  </si>
  <si>
    <t>PRESTAR LOS SERVICIOS PROFESIONALES PARA APOYAR AL DESPACHO DE LA ALCALDIA LOCAL DE RAFAEL URIBE URIBE EN TEMAS ECONÓMICOS Y ADMINISTRATIVOS PROPIOS DE LA GESTIÓN, ASI COMO, EN EL ANALISIS DE LOS DOCUMENTOS QUE SE LE ENCOMIENDEN, SEGUIMIENTO Y COORDINACIÓN DE ESTRATEGIAS Y EMISIÓN DE LINEAMIENTOS QUE COADYUVEN AL FORTALECIMIENTO INSTITUCIONAL DE LA ALCALDIA LOCAL”</t>
  </si>
  <si>
    <t>CO1.PCCNTR.1769123</t>
  </si>
  <si>
    <t xml:space="preserve">VIANEY LUCIA ARDILA AVILA </t>
  </si>
  <si>
    <t>PRESTAR LOS SERVICIOS TECNICOS DE APOYO A LOS PROFESIONALES ENCARGADOS DE LA DEPURACION DE LAS OBLIGACIONES POR PAGAR A CARGO DEL FONDO DE DESARROLLO LOCAL DE RAFAEL URIBE URIBE”</t>
  </si>
  <si>
    <t>CO1.PCCNTR.1787174</t>
  </si>
  <si>
    <t>CO1.PCCNTR.1770053</t>
  </si>
  <si>
    <t>PRESTAR LOS SERVICIOS PROFESIONALES ESPECIALIZADOS PARA APOYAR EL SEGUIMIENTO Y APOYO A LA SUPERVISIÓN DE LOS PROYECTOS DE INFRAESTRUCTURA SOBRE LAS METAS ESTABLECIDAS EN EL PLAN DE DESARROLLO LOCAL</t>
  </si>
  <si>
    <t>CO1.PCCNTR.1771014</t>
  </si>
  <si>
    <t>PRESTAR LOS SERVICIOS PROFESIONALES PARA ACOMPAÑAR LOS PROCESOS DE FORMULACIÓN, EVALUACIÓN Y SEGUIMIENTO DE LOS PROYECTOS DE INFRAESTRUCTURA, MALLA VIAL, ESPACIO PÚBLICO Y PARQUES DE LA LOCALIDAD DE RAFAEL URIBE URIBE</t>
  </si>
  <si>
    <t>CO1.PCCNTR.1769744</t>
  </si>
  <si>
    <t xml:space="preserve">ALEXANDER MORA MURILLO </t>
  </si>
  <si>
    <t>CO1.PCCNTR.1771785</t>
  </si>
  <si>
    <t>EL CONTRATISTA SE OBLIGA A PRESTAR SUS SERVICIOS DE AUXILIAR ADMINISTRATIVO A LA JUNTA ADMINISTRADORA LOCAL DE LA ALCALDÍA LOCAL DE RAFAEL URIBE URIBE</t>
  </si>
  <si>
    <t>CO1.PCCNTR.1771961</t>
  </si>
  <si>
    <t>PRESTAR LOS SERVICIOS PROFESIONALES EN EL ÁREA DE ALMACÉN E INVENTARIOS, DESARROLLANDO LAS DIFERENTES ACTIVIDADES A CARGO DE ESTA DEPENDENCIA DE CONFORMIDAD CON LA NATURALEZA DEL SERVICIO Y LOS ESTUDIOS PREVIOS”.</t>
  </si>
  <si>
    <t>CO1.PCCNTR.1772022</t>
  </si>
  <si>
    <t>MARIA ALEJANDRA CARVAJAL AVELLANEDA</t>
  </si>
  <si>
    <t>CO1.PCCNTR.1772563</t>
  </si>
  <si>
    <t>APOYAR EL (LA) ALCALDE (SA) LOCAL EN LA GESTIÓN DE LOS ASUNTOS RELACIONADOS CON SEGURIDAD CIUDADANA, CONVIVENCIA Y PREVENCIÓN DE CONFLICTIVIDADES, VIOLENCIAS Y DELITOS EN LA LOCALIDAD, DE CONFORMIDAD CON EL MARCO NORMATIVO APLICABLE EN LA MATERIA.</t>
  </si>
  <si>
    <t>CO1.PCCNTR.1773107</t>
  </si>
  <si>
    <t xml:space="preserve">PILAR JASBLEYDE CASTELLANOS ROJAS </t>
  </si>
  <si>
    <t>CO1.PCCNTR.1781688</t>
  </si>
  <si>
    <t>ADRIANA RODRIGUEZ BLANCO</t>
  </si>
  <si>
    <t>PRESTAR LOS SERVICIOS PROFESIONALES EN EL APOYO A LOS TRÁMITES Y PROCEDIMIENTOS ADELANTADOS EN EL ÁREA DE GESTIÓN DE DESARROLLO LOCAL - CONTABILIDAD- DEL FONDO DE DESARROLLO LOCAL DE RAFAEL URIBE URIBE</t>
  </si>
  <si>
    <t>CO1.PCCNTR.1779507</t>
  </si>
  <si>
    <t xml:space="preserve">STHEPHANIE ANDREA ARIAS RIVERA </t>
  </si>
  <si>
    <t>PRESTAR LOS SERVICIOS DE APOYO A LA GESTIÓN PARA EL MANEJO DE LOS DOCUMENTOS OFICIALES, MEDIANTE LA APLICACIÓN E IMPLEMENTACIÓN DEL SISTEMA ORFEO, EN LAS DIFERENTES DEPENDENCIAS DE LA ALCALDIA LOCAL DE RAFAEL URIBE URIBE</t>
  </si>
  <si>
    <t>CO1.PCCNTR.1779146</t>
  </si>
  <si>
    <t>BRAYAN ANDRES MORALES CASTIBLANCO</t>
  </si>
  <si>
    <t>EL CONTRATISTA SE OBLIGA A PRESTAR SUS SERVICIOS DE APOYO TÉCNICO ADMINISTRATIVO PARA LA OFICINA DE PLANEACIÓN DE LA ALCALDÍA LOCAL DE RAFAEL URIBE URIBE</t>
  </si>
  <si>
    <t>CO1.PCCNTR.1779322</t>
  </si>
  <si>
    <t xml:space="preserve">JENNY ELVIRA PRIETO OLARTE </t>
  </si>
  <si>
    <t>CO1.PCCNTR.1783112</t>
  </si>
  <si>
    <t xml:space="preserve">MARIBEL NEUSA SOTELO </t>
  </si>
  <si>
    <t>CO1.PCCNTR.1779775</t>
  </si>
  <si>
    <t>PRESTAR SUS SERVICIOS DE APOYO TÉCNICO ADMINISTRATIVO PARA LA OFICINA DE CONTRATACIÓN DEL ÁREA DE GESTIÓN DEL DESARROLLO LOCAL DE LA ALCALDÍA LOCAL DE RAFAEL URIBE URIBE</t>
  </si>
  <si>
    <t xml:space="preserve"> CO1.PCCNTR.1779643</t>
  </si>
  <si>
    <t>FERNANDO ENRIQUE YAIMA OYOLA</t>
  </si>
  <si>
    <t>CO1.PCCNTR.1782070</t>
  </si>
  <si>
    <t>EVELYN TATIANA DOMINGUEZ GARCIA</t>
  </si>
  <si>
    <t>EL CONTRATISTA SE OBLIGA A PRESTAR SUS SERVICIOS PROFESIONALES EN EL ÁREA DE GESTIÓN DEL DESARROLLO LOCAL - OFICINA DE PLANEACIÓN, REALIZANDO LA FORMULACIÓN Y SEGUIMIENTO DE LOS PLANES , PROGRAMAS Y PROYECTOS DEL FONDO DE DESARROLLO LOCAL RAFAEL URIBE URIBE</t>
  </si>
  <si>
    <t>CO1.PCCNTR.1782823</t>
  </si>
  <si>
    <t>VICTOR JAIME SANCHEZ CARDOZO</t>
  </si>
  <si>
    <t>CO1.PCCNTR.1782959</t>
  </si>
  <si>
    <t>CO1.PCCNTR.1782837</t>
  </si>
  <si>
    <t>CO1.PCCNTR.1783312</t>
  </si>
  <si>
    <t>CO1.PCCNTR.1785040</t>
  </si>
  <si>
    <t>ZANDI DANIXA BARRERA RODRIGUEZ</t>
  </si>
  <si>
    <t>PRESTAR SERVICIOS PROFESIONALES AL FONDO DE DESARROLLO LOCAL DE RAFAEL URIBE URIBE EN EL DESARROLLO DE ACTIVIDADES, TAREAS Y PROCEDIMIENTOS PROPIOS DEL AREA DE PLANEACION LOCAL</t>
  </si>
  <si>
    <t>CO1.PCCNTR.1785424</t>
  </si>
  <si>
    <t>PRESTAR SERVICIOS PROFESIONALES AL FONDO DE DESARROLLO LOCAL DE RAFAEL URIBE URIBE EN EL DESARROLLO DE ACTIVIDADES, TAREAS Y PROCEDIMIENTOS PROPIOS DEL AREA DE PLANEACION LOCAL de acuerdo con lo contemplado en el(los) proyecto(s) 1549 --- APOYO A LA GESTIÓN PÚBLICA LOCAL.</t>
  </si>
  <si>
    <t>CO1.PCCNTR.1785709</t>
  </si>
  <si>
    <t>FELIPE ANDRES BARRAGAN MARTINEZ</t>
  </si>
  <si>
    <t>CO1.PCCNTR.1785288</t>
  </si>
  <si>
    <t>CO1.PCCNTR.1786880</t>
  </si>
  <si>
    <t xml:space="preserve">MONICA ANDREA BASTO GUZMAN </t>
  </si>
  <si>
    <t>APOYA EL CUBRIMIENTO DE LAS ACTIVIDADES, CRONOGRAMAS Y AGENDA DE LA ALCALDÍA LOCAL A NIVEL INTERNO Y EXTERNO, ASÍ COMO LA GENERACIÓN DE CONTENIDOS PERIODÍSTICOS</t>
  </si>
  <si>
    <t>CO1.PCCNTR.1787267</t>
  </si>
  <si>
    <t>CO1.PCCNTR.1787250</t>
  </si>
  <si>
    <t>CO1.PCCNTR.1787358</t>
  </si>
  <si>
    <t xml:space="preserve">OMAR ALEXANDER SALVADOR ROMERO </t>
  </si>
  <si>
    <t>CO1.PCCNTR.1787277</t>
  </si>
  <si>
    <t>PRESTAR LOS SERVICIOS PROFESIONALES COMO INGENIERO O ARQUITECTO PARA DEPURAR LAS OBLIGACIONES POR PAGAR A CARGO DEL FONDO DE DESARROLLO LOCAL DE RAFEL URIBE URIBE.</t>
  </si>
  <si>
    <t>CO1.PCCNTR.1788975</t>
  </si>
  <si>
    <t xml:space="preserve">PRESTAR LOS SERVICIOS PROFESIONALES COMO INGENIERO O ARQUITECTO PARA DEPURAR LAS OBLIGACIONES POR PAGAR A CARGO DEL FONDO DE DESARROLLO LOCAL DE RAFEL URIBE URIBE.	 </t>
  </si>
  <si>
    <t>CO1.PCCNTR.1788078</t>
  </si>
  <si>
    <t>EL CONTRATISTA SE OBLIGA A PRESTAR SUS SERVICIOS PROFESIONALES PARA APOYAR LAS ACTIVIDADES DEL ÁREA DE INFRAESTRUCTURA DE LA ALCALDÍA LOCAL DE RAFAEL URIBE URIBE Y REALIZAR EL SEGUIMIENTO A LA ESTABILIDAD DE LAS OBRAS EJECUTADAS CON RECURSOS DEL FONDO</t>
  </si>
  <si>
    <t>CO1.PCCNTR.1788090</t>
  </si>
  <si>
    <t xml:space="preserve">	CO1.PCCNTR.1788388</t>
  </si>
  <si>
    <t>JORGE HERNANDO RODRIGUEZ SANTANA</t>
  </si>
  <si>
    <t>APOYAR TÉCNICAMENTE LAS DISTINTAS ETAPAS DE LOS PROCESOS DE COMPETENCIA DE LAS INSPECCIONES DE POLICÍA DE LA LOCALIDAD, SEGÚN REPARTO</t>
  </si>
  <si>
    <t>CO1.PCCNTR.1788278</t>
  </si>
  <si>
    <t>WILLIAM ANTONIO ARISTIZABAL</t>
  </si>
  <si>
    <t>APOYAR LAS LABORES DE ENTREGA Y RECIBO DE LAS COMUNICACIONES EMITIDAS O RECIBIDAS POR LA ALCALDÍA LOCAL DE RAFAEL URIBE URIBE</t>
  </si>
  <si>
    <t>CO1.PCCNTR.1788830</t>
  </si>
  <si>
    <t xml:space="preserve">CATALINA GUZMAN PARRA </t>
  </si>
  <si>
    <t>C.C</t>
  </si>
  <si>
    <t>PRESTAR SERVICIOS PROFESIONALES AL FONDO DE  DESARROLLO LOCAL DE RAFAEL URIBE URIBE EN EL DESARROLLO DE ACTIVIDADES, TAREAS Y PROCEDIMIENTOS PROPIOS DEL AREA DE PLANEACION LOCAL</t>
  </si>
  <si>
    <t>CO1.PCCNTR.1789954</t>
  </si>
  <si>
    <t xml:space="preserve">MARTHA HAYDEE PEÑA VALDERRAMA </t>
  </si>
  <si>
    <t>“PRESTAR SERVICIOS PROFESIONALES AL FONDO DE DESARROLLO LOCAL DE RAFAEL URIBE URIBE EN EL DESARROLLO DE ACTIVIDADES, TAREAS Y PROCEDIMIENTOS PROPIOS DEL AREA DE PLANEACION LOCAL”</t>
  </si>
  <si>
    <t xml:space="preserve">	CO1.PCCNTR.1788860</t>
  </si>
  <si>
    <t>LUIS FERNANDO BARRETO GONZALEZ</t>
  </si>
  <si>
    <t>EL CONTRATISTA SE OBLIGA A APOYAR LA PROMOCIÓN, ACOMPAÑAMIENTO Y ATENCIÓN DE LAS INSTANCIAS INTERINSTITUCIONALES Y LAS INSTANCIAS DE PARTICIPACIÓN LOCALES, ASÍ COMO LOS PROCESOS COMUNITARIOS EN LA LOCALIDAD DE RAFAEL URIBE URIBE”</t>
  </si>
  <si>
    <t>CO1.PCCNTR.1788839</t>
  </si>
  <si>
    <t>PRESTAR LOS SERVICIOS DE APOYO TÉCNICO ADMINISTRATIVO PARA LA OFICINA DE INFRAESTRUCTURA DE LA ALCALDÍA LOCAL DE RAFAEL URIBE URIBE”.</t>
  </si>
  <si>
    <t>CO1.PCCNTR.1790811</t>
  </si>
  <si>
    <t xml:space="preserve">MARTHA LILIANA SILVA ESQUIVEL </t>
  </si>
  <si>
    <t>PRESTAR SERVICIOS PROFESIONALES AL FONDO DE DESARROLLO LOCAL DE RAFAEL URIBE URIBE EN EL DESARROLLO DE ACTIVIDADES, TAREAS Y PROCEDIMIENTOS PROPIOS DEL AREA DE PLANEACION LOCAL”</t>
  </si>
  <si>
    <t>CO1.PCCNTR.1789174</t>
  </si>
  <si>
    <t>GINELLYS BECERRA CASTILLA</t>
  </si>
  <si>
    <t>CO1.PCCNTR.1789084</t>
  </si>
  <si>
    <t xml:space="preserve">ENVER JULIAN LOPEZ </t>
  </si>
  <si>
    <t>POYAR TÉCNICAMENTE LAS DISTINTAS ETAPAS DE LOS PROCESOS DE COMPETENCIA DE LAS INSPECCIONES DE POLICÍA DE LA LOCALIDAD, SEGÚN REPARTO</t>
  </si>
  <si>
    <t>CO1.PCCNTR.1790389</t>
  </si>
  <si>
    <t>“PRESTAR LOS SERVICIOS PROFESIONALES EN LA COORDINACION DE LOS PROCESO DE FORMULACION, EVALUACIÓN Y SEGUIMIENTO DE LOS PROYECTOS DE PARQUES E INFRAESTRUCTURA DE LA LOCALIDAD DE RAFAEL URIBE URIBE</t>
  </si>
  <si>
    <t>CO1.PCCNTR.1792207</t>
  </si>
  <si>
    <t xml:space="preserve">VERONICA PAOLA CUELLO ESTRADA </t>
  </si>
  <si>
    <t>APOYAR AL (A) ALCALDE (SA) LOCAL EN EL FORTALECIMIENTO E INCLUSIÓN DE LAS COMUNIDADES NEGRAS, AFROCOLOMBIANAS Y PALENQUERAS EN EL MARCO DE LA POLÍTICA PÚBLICA DISTRITAL AFRODESCENDIENTES Y LOS ESPACIOS DE PARTICIPACIÓN.”</t>
  </si>
  <si>
    <t>CO1.PCCNTR.1792112</t>
  </si>
  <si>
    <t>PRESTAR LOS SERVICIOS COMO GESTOR COMUNITARIO EN LOS ESPACIOS DE PARTICIPACIÓN DE RAFAEL URIBE URIBE CON ENFOQUE EN LA COMUNIDAD”</t>
  </si>
  <si>
    <t>CO1.PCCNTR.1791923 /CPS-269-2020</t>
  </si>
  <si>
    <t>CO1.PCCNTR.1791923</t>
  </si>
  <si>
    <t>APOYAR LA GESTIÓN DOCUMENTAL DE LA ALCALDÍA LOCAL RAFAEL URIBE URIBE PARA LA IMPLEMENTACIÓN DEL PROCESO DE VERIFICACIÓN, SOPORTE Y ACOMPAÑAMIENTO, EN EL DESARROLLO DE LAS ACTIVIDADES PROPIAS DE LOS PROCESOS Y ACTUACIONES ADMINISTRATIVAS EXISTENTES</t>
  </si>
  <si>
    <t>CO1.PCCNTR.1792116</t>
  </si>
  <si>
    <t>20-22-18104</t>
  </si>
  <si>
    <t xml:space="preserve">SUBRED INTEGRADA DE SERVICIOS DE SALUD CENTRO ORIENTE </t>
  </si>
  <si>
    <t>AUNAR ESFUERZOS TÉCNICOS, ADMINISTRATIVOS Y FINANCIEROS, QUE CONTRIBUYAN AL CUMPLIMIENTO DE LOS PROTOCOLOS DE BIOSEGURIDAD PARA LA REACTIVACIÓN ECONÓMICA DE LAS LOCALIDADES DE BOGOTÁ, A TRAVÉS DE ACCIONES DE INFORMACIÓN, EDUCACIÓN Y COMUNICACIÓN EN SALUD IEC, ENFOCADAS A ORIENTAR A LOS TRABAJADORES RESPECTO AL USO ADECUADO DE LOS ELEMENTOS DE BIOSEGURIDAD CONTENIDOS EN LOS KITS, ACTIVIDADES QUE SERÁN DESARROLLADAS POR PERFILES CON FORMACIÓN Y LICENCIA EN SEGURIDAD Y SALUD EN EL TRABAJO, ASÍ COMO LA ENTREGA DE LOS KITS DE ELEMENTOS DE BIOSEGURIDAD A MICROEMPRESAS DE MENOS DE 10 TRABAJADORES, ESTABLECIMIENTOS, LOCALES COMERCIALES Y VENDEDORES AMBULANTES; EN EL MARCO DEL PROGRAMA CUMPLIMIENTO DE PROTOCOLOS DE BIOSEGURIDAD PARA LA ADAPTACIÓN Y REACTIVACIÓN ECONÓMICA DEL EJE ADAPTACIÓN Y TRANSFORMACIÓN PRODUCTIVA DE LA ESTRATEGIA DE REACTIVACIÓN ECONÓMICA LOCAL- EMRE LOCAL</t>
  </si>
  <si>
    <t>SIN INICIAR</t>
  </si>
  <si>
    <t>FDLRUU-CD-273-2020</t>
  </si>
  <si>
    <t>20-19-11056798</t>
  </si>
  <si>
    <t>CAJA DE COMPENSACION FAMILIAR COMPEMSAR</t>
  </si>
  <si>
    <t xml:space="preserve">_x000D_
PRESTAR LOS SERVICIOS REQUERIDOS PARA OPERAR EL PROGRAMA DE INCENTIVOS PARA EL EMPLEO CON EL CUAL SE BUSCA APOYAR AL TEJIDO PRODUCTIVO DE LAS LOCALIDADES DE BOGOTÁ D.C., CON ESPECIAL ÉNFASIS EN LOS EMPRESARIOS, E INCLUIR Y/O MANTENER LABORALMENTE A TRABAJADORES MAYORES DE 50 AÑOS, MUJERES Y JÓVENES (18-28 AÑOS) PRINCIPALMENTE, A TRAVÉS DE LA TRANSFERENCIA DE INCENTIVOS A LA NÓMINA, EN EL MARCO DE LA CONTENCIÓN Y MITIGACIÓN DE LOS EFECTOS DEL COVID-19, LA DECLARATORIA DE EMERGENCIA SANITARIA EN TODO EL TERRITORIO NACIONAL Y LA CALAMIDAD PÚBLICA DECLARADA EN LA CIUDAD DE BOGOTÁ D.C_x000D_
</t>
  </si>
  <si>
    <t>CO1.PCCNTR.1799746</t>
  </si>
  <si>
    <t>CONSORCIO G&amp;J</t>
  </si>
  <si>
    <t>GNG INGENIERIA S.A.S 
 JMELO INGENIERIA DE PROYECTOS S.AS</t>
  </si>
  <si>
    <t>830515117
 900866325</t>
  </si>
  <si>
    <t>60% 
 40%</t>
  </si>
  <si>
    <t>REALIZAR LA INTERVENTORÍA TÉCNICA, ADMINISTRATIVA, LEGAL, FINANCIERA, SOCIAL, AMBIENTAL Y DE SEGURIDAD Y SALUD EN EL TRABAJO (SST), DEL CONTRATO DE OBRA PÚBLICA QUE TIENE POR OBJETO: “OBRAS Y ACTIVIDADES PARA LA CONSTRUCCIÓN DE MALLA VIAL Y ESPACIO PÚBLICO DE LA LOCALIDAD DE RAFAEL URIBE URIBE EN BOGOTÁ, D.C.” DERIVADO DEL PROCESO DE LA LICITACIÓN PUBLICA NO. FDLRUU-LP-233-2019; EN EL MARCO DEL PROYECTO 1544 MALLA VIAL LOCAL Y ESPACIO PÚBLICO</t>
  </si>
  <si>
    <t>CO1.PCCNTR.1819402</t>
  </si>
  <si>
    <t>VISATEL DE COLOMBIA S A S</t>
  </si>
  <si>
    <t>PRESTACIÓN DEL SERVICIO DE MONITOREO DE GPS Y MEDICIÓN DE VARIABLES DE OPERACIÓN DE LOS VEHÍCULOS LIVIANOS Y MAQUINARIA PESADA DEL FONDO DE DESARROLLO LOCAL RAFAEL URIBE URIBE"</t>
  </si>
  <si>
    <t>CO1.PCCNTR.1820507</t>
  </si>
  <si>
    <t>PRESTAR LOS SERVICIOS PROFESIONALES DEL ÁREA DE GESTIÓN DE DESARROLLO LOCAL DE LA ALCALDÍA LOCAL DE RAFAEL URIBE URIBE.</t>
  </si>
  <si>
    <t xml:space="preserve">En ejecucion </t>
  </si>
  <si>
    <t>CO1.PCCNTR.1824169</t>
  </si>
  <si>
    <t>CO1.PCCNTR.1824842</t>
  </si>
  <si>
    <t>PRESTAR LOS SERVICIOS DE APOYO A LA GESTIÓN EN LAS LABORES ADMINISTRATIVAS, OPERATIVAS Y LOGISTICAS QUE SE REQUIERAN EN EL ÁREA DE GESTIÓN DEL DESARROLLO-ALMACEN DE LA ALCALDÍA LOCAL DE RAFAEL URIBE URIBE</t>
  </si>
  <si>
    <t>CO1.PCCNTR.1825509</t>
  </si>
  <si>
    <t>CO1.PCCNTR.1826077</t>
  </si>
  <si>
    <t>En ejecucion</t>
  </si>
  <si>
    <t>CO1.PCCNTR.1827341</t>
  </si>
  <si>
    <t>FDLRUU-CD-282-2020</t>
  </si>
  <si>
    <t>CO1.PCCNTR.1828926</t>
  </si>
  <si>
    <t>PRESTACIÓN DE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t>
  </si>
  <si>
    <t>FDLRUU-CD-283-2020</t>
  </si>
  <si>
    <t>CO1.PCCNTR.1829155</t>
  </si>
  <si>
    <t>FDLRUU-CD-284-2020</t>
  </si>
  <si>
    <t>CO1.PCCNTR.1831007</t>
  </si>
  <si>
    <t>FDLRUU-CD-285-2020</t>
  </si>
  <si>
    <t>CO1.PCCNTR.1832219</t>
  </si>
  <si>
    <t>GEOVANY ROJAS CASTRO</t>
  </si>
  <si>
    <t>FDLRUU-CD-286-2020</t>
  </si>
  <si>
    <t>CO1.PCCNTR.1840403</t>
  </si>
  <si>
    <t>FDLRUU-CD-287-2020</t>
  </si>
  <si>
    <t>CO1.PCCNTR.1842534</t>
  </si>
  <si>
    <t>OSCAR FABIAN LOPEZ</t>
  </si>
  <si>
    <t>PRESTAR SUS SERVICIOS PROFESIONALES PARA LA IMPLEMENTACIÓN DE LAS ACCIONES Y LINEAMIENTOS TÉCNICOS SURTIDOS DEL PROGRAMA DE GESTIÓN DOCUMENTAL Y DEMÁS INSTRUMENTOS TÉCNICOS ARCHIVÍSTICOS</t>
  </si>
  <si>
    <t>CO1.PCCNTR.1842554</t>
  </si>
  <si>
    <t>CO1.PCCNTR.1841200</t>
  </si>
  <si>
    <t>JESICA DAYANNA PEÑA QUINTERO</t>
  </si>
  <si>
    <t>APOYAR JURÍDICAMENTE LA EJECUCIÓN DE LAS ACCIONES REQUERIDAS PARA LA DEPURACIÓN DE LAS ACTUACIONES ADMINISTRATIVAS QUE CURSAN EN LA ALCALDÍA LOCAL</t>
  </si>
  <si>
    <t>CO1.PCCNTR.1841560</t>
  </si>
  <si>
    <t xml:space="preserve">	CO1.PCCNTR.1841524</t>
  </si>
  <si>
    <t>LAURA ESPINOSA MACIAS</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</si>
  <si>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</si>
  <si>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CO1.PCCNTR.1844012</t>
  </si>
  <si>
    <t>MARIA LUISA PARRA SANCHEZ</t>
  </si>
  <si>
    <t>CO1.PCCNTR.1844023</t>
  </si>
  <si>
    <t>CO1.PCCNTR.1842395</t>
  </si>
  <si>
    <t>EL CONTRATISTA SE OBLIGA A APOYAR LA PROMOCIÓN, ACOMPAÑAMIENTO Y ATENCIÓN DE LAS INSTANCIAS INTERINSTITUCIONALES Y LAS INSTANCIAS DE PARTICIPACIÓN LOCALES, ASÍ COMO LOS PROCESOS COMUNITARIOS EN LA LOCALIDAD DE RAFAEL URIBE URIBE.</t>
  </si>
  <si>
    <t>CO1.PCCNTR.1846510</t>
  </si>
  <si>
    <t xml:space="preserve">HEIDY MLENA RAMIREZ CARDENAS </t>
  </si>
  <si>
    <t>CO1.PCCNTR.1846440</t>
  </si>
  <si>
    <t xml:space="preserve">CRISTIAN CAMILO GARAVITO MARTINEZ </t>
  </si>
  <si>
    <t>APOYAR LA GESTIÓN DOCUMENTAL DE LA ALCALDÍA LOCAL DE RAFAEL URIBE URIBE, ACOMPAÑANDO AL EQUIPO JURÍDICO DE DEPURACIÓN EN LAS LABORES OPERATIVAS QUE GENERA EL PROCESO DE IMPULSO DE LAS ACTUACIONES ADMINISTRATIVAS EXISTENTES EN LAS DIFERENTES ALCALDÍAS LOCALES”</t>
  </si>
  <si>
    <t>CO1.PCCNTR.1845391</t>
  </si>
  <si>
    <t>LUIS ALFREDO ANICHARICO MARTINEZ</t>
  </si>
  <si>
    <t>CO1.PCCNTR.1848531</t>
  </si>
  <si>
    <t>MAIRA ALEJANDRA MORENO LOZANO</t>
  </si>
  <si>
    <t>PRESTAR SUS SERVICIOS DE APOYO ADMINISTRATIVO ASISTENCIAL AL ÁREA DE GESTIÓN PARA EL DESARROLLO LOCAL DE LA ALCALDÍA LOCAL DE RAFAEL URIBE URIBE</t>
  </si>
  <si>
    <t>CO1.PCCNTR.1845296</t>
  </si>
  <si>
    <t xml:space="preserve">GUILLERMO FORERO APONTE </t>
  </si>
  <si>
    <t xml:space="preserve">Seleccion abreviada </t>
  </si>
  <si>
    <t>CO1.PCCNTR.1858531</t>
  </si>
  <si>
    <t>ASEGURADORA SOLIDARIA DE COLOMBIA</t>
  </si>
  <si>
    <t>CONTRATAR LOS SEGUROS QUE AMPAREN LOS INTERESES PATRIMONIALES ACTUALES Y FUTUROS, ASÍ COMO LOS BIENES DE PROPIEDAD DEL FONDO DE DESARROLLO LOCAL DE RAFAEL URIBE URIBE, QUE ESTÉN BAJO SU RESPONSABILIDAD Y CUSTODIA Y AQUELLOS QUE SEAN ADQUIRIDOS PARA DESARROLLAR LAS FUNCIONES INHERENTES A SU ACTIVIDAD Y CUALQUIER OTRA PÓLIZA DE SEGUROS QUE REQUIERA LA ENTIDAD EN EL DESARROLLO DE SU ACTIVIDAD.</t>
  </si>
  <si>
    <t>CO1.PCCNTR.1857900</t>
  </si>
  <si>
    <t>ORLANDO MERCHAN BARRETO</t>
  </si>
  <si>
    <t>C.C.</t>
  </si>
  <si>
    <t>CO1.PCCNTR.1859839</t>
  </si>
  <si>
    <t>BEATRIZ HELENA LVAREZ LONDOÑO</t>
  </si>
  <si>
    <t>APOYAR AL EQUIPO DE PRENSA Y COMUNICACIONES DE LA ALCALDÍA LOCAL EN LA REALIZACIÓN Y PUBLICACIÓN DE CONTENIDOS DE REDES SOCIALES Y CANALES DE DIVULGACIÓN DIGITAL (SITIO WEB) DE LA ALCALDÍA LOCAL.”.</t>
  </si>
  <si>
    <t>CO1.PCCNTR.1862756</t>
  </si>
  <si>
    <t>CENAYDA PAOLA RICO PARADA</t>
  </si>
  <si>
    <t>PRESTAR LOS SERVICIOS COMO GESTOR COMUNITARIO EN LOS ESPACIOS DE PARTICIPACIÓN DE RAFAEL URIBE URIBE CON ENFOQUE EN LA COMUNIDAD</t>
  </si>
  <si>
    <t>sin iniciar</t>
  </si>
  <si>
    <t>CO1.PCCNTR.1863024</t>
  </si>
  <si>
    <t>CRISTIAN ADOLFO RIVAS DIAZ</t>
  </si>
  <si>
    <t xml:space="preserve">EL CONTRATISTA SE OBLIGA CON EL FONDO DE DESARROLLO LOCAL DE RAFAEL URIBE URIBE A PRESTAR SUS SERVICIOS DE APOYO A LA GESTIÓN LOCAL Y TERRITORIAL DE LOS TEMAS DE SEGURIDAD Y CONVIVENCIA CIUDADANA; EN EL MARCO DEL PROYECTO 1545 RAFAEL URIBE URIBE TERRITORIO SEGURO Y EN CONVIVENCIA PARA TODOS </t>
  </si>
  <si>
    <t>CO1.PCCNTR.1864529</t>
  </si>
  <si>
    <t xml:space="preserve">JESICA KATERINE ORTIZ OTALORA </t>
  </si>
  <si>
    <t>APOYAR LA GESTIÓN DOCUMENTAL DE LA ALCALDÍA LOCAL DE RAFAEL URIBE URIBE, ACOMPAÑANDO AL EQUIPO JURÍDICO DE DEPURACIÓN EN LAS LABORES OPERATIVAS QUE GENERA EL PROCESO DE IMPULSO DE LAS ACTUACIONES ADMINISTRATIVAS EXISTENTES EN LAS DIFERENTES ALCALDÍAS LOCALES.”</t>
  </si>
  <si>
    <t>CO1.PCCNTR.1865309</t>
  </si>
  <si>
    <t xml:space="preserve">EVELYN ESTEFANY MOSQUERA DAVILA </t>
  </si>
  <si>
    <t>CO1.PCCNTR.1866669</t>
  </si>
  <si>
    <t>JUAN CARLOS JIMENEZ MENESES</t>
  </si>
  <si>
    <t>CO1.PCCNTR.1864654</t>
  </si>
  <si>
    <t>LUIS FERNANDO FORERO GOMEZ</t>
  </si>
  <si>
    <t>CO1.PCCNTR.1864716</t>
  </si>
  <si>
    <t>CO1.PCCNTR.1866424</t>
  </si>
  <si>
    <t>CARLOS ARTUTO SULVARAN</t>
  </si>
  <si>
    <t>CO1.PCCNTR.1864582</t>
  </si>
  <si>
    <t>CO1.PCCNTR.1864673</t>
  </si>
  <si>
    <t>WILLIAM BOLIAR MACA</t>
  </si>
  <si>
    <t>CO1.PCCNTR.1864670</t>
  </si>
  <si>
    <t>CO1.PCCNTR.1864588</t>
  </si>
  <si>
    <t>KAREN MAYERLY MORENO MARIN</t>
  </si>
  <si>
    <t>HAYDUK RODRIGUEZ UBAQUE</t>
  </si>
  <si>
    <t>CO1.PCCNTR.1864721</t>
  </si>
  <si>
    <t xml:space="preserve">DANIEL RAMOS GAONA </t>
  </si>
  <si>
    <t xml:space="preserve">	CO1.PCCNTR.1866873</t>
  </si>
  <si>
    <t>ALEXANDER ARAGON GAONA</t>
  </si>
  <si>
    <t>CO1.PCCNTR.1867908</t>
  </si>
  <si>
    <t>CO1.PCCNTR.1864661</t>
  </si>
  <si>
    <t>CO1.PCCNTR.1864475</t>
  </si>
  <si>
    <t>CO1.PCCNTR.1865847</t>
  </si>
  <si>
    <t>DELIO URBANA TORRES</t>
  </si>
  <si>
    <t>CO1.PCCNTR.1866405</t>
  </si>
  <si>
    <t>FREDY ALEJANDRO MONROY</t>
  </si>
  <si>
    <t>CO1.PCCNTR.1866243</t>
  </si>
  <si>
    <t xml:space="preserve">LEIDY JOHANNA VINASCO MARTINEZ </t>
  </si>
  <si>
    <t>CO1.PCCNTR.1866425</t>
  </si>
  <si>
    <t>CO1.PCCNTR.1866946</t>
  </si>
  <si>
    <t>CO1.PCCNTR.1865626</t>
  </si>
  <si>
    <t>MANUEL DUVAN GONZALEZ</t>
  </si>
  <si>
    <t>CO1.PCCNTR.1865854</t>
  </si>
  <si>
    <t xml:space="preserve">ANGELA PATRICIA CLAVIJA </t>
  </si>
  <si>
    <t>CO1.PCCNTR.1867014</t>
  </si>
  <si>
    <t>SANDRA MILENA MUÑOZ NAVARRO</t>
  </si>
  <si>
    <t>CO1.PCCNTR.1867023</t>
  </si>
  <si>
    <t>RUTH ANDREA BARRAGAN GONZALEZ</t>
  </si>
  <si>
    <t>CO1.PCCNTR.1864657</t>
  </si>
  <si>
    <t>FREDY NEIL ALZATE CARREÑO</t>
  </si>
  <si>
    <t>PRESTACIÓN DE SERVICIOS PROFESIONALES COMO ABOGADO,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t>
  </si>
  <si>
    <t>CO1.PCCNTR.1864733</t>
  </si>
  <si>
    <t xml:space="preserve">ANYI PATRICIA BARON SALAMANCA </t>
  </si>
  <si>
    <t>INDIRA SANABRIA ACEVEDO</t>
  </si>
  <si>
    <t>CO1.PCCNTR.1865822</t>
  </si>
  <si>
    <t>VADITH ORLANDO GOMEZ REYES</t>
  </si>
  <si>
    <t>PRESTAR LOS SERVICIOS PROFESIONALES COMO ABOGADO PARA APOYAR AL DESPACHO DEL ALCALDE LOCAL EN EL ANÁLISIS, REVISIÓN, TRÁMITE Y SUSCRIPCIÓN DE LOS ACTOS ADMINISTRATIVOS, DESPACHOS COMISORIOS, TUTELAS, SOLICITUDES DE ENTES DE CONTROL Y LOS CONCEPTOS JURÍDICOS QUE SE LE SOLICITEN</t>
  </si>
  <si>
    <t>CPS-335-2020</t>
  </si>
  <si>
    <t>20-22-19201</t>
  </si>
  <si>
    <t>CAJA DE COMPENSACION FAMILIAR COMPENSAR</t>
  </si>
  <si>
    <t>PRESTAR LOS SERVICIOS REQUERIDOS PARA OPERAR EL PROGRAMA EMPLEOS DE EMERGENCIAS QUE BUSCA GENERAR EMPLEO LOCAL TEMPORAL A TRABAJADORES DE BAJA CUALIFICACIÓN DE LAS LOCALIDADES QUE SUSCRIBEN ESTE CONTRATO EN EL MARCO DE LA CONTENCIÓN DEL COVID-19, LA DECLARATORIA DE LA EMERGENCIA SANITARIA EN TODO EL TERRITORIO NACIONAL Y LA CALAMIDAD PUBLICA DECLARADA EN LA CIUDAD DE BOGOTA DC PARA PROMOVER LA REACTIVACION ECONÓMICA LOCAL</t>
  </si>
  <si>
    <t>CO1.PCCNTR.1867048</t>
  </si>
  <si>
    <t>JUAN MANUEL CARDENAS GARZON</t>
  </si>
  <si>
    <t>APOYAR AL EQUIPO DE PRENSA Y COMUNICACIONES DE LA ALCALDÍA LOCAL EN LA REALIZACIÓN DE PRODUCTOS Y PIEZAS DIGITALES, IMPRESAS Y PUBLICITARIAS DE GRAN FORMATO Y DE ANIMACIÓN GRÁFICA, ASÍ COMO APOYAR LA PRODUCCIÓN Y MONTAJE DE EVENTOS</t>
  </si>
  <si>
    <t>CO1.PCCNTR.1868023</t>
  </si>
  <si>
    <t>CO1.PCCNTR.1867097</t>
  </si>
  <si>
    <t>FRANCISCO JAVIER TOLOSA FUENTES</t>
  </si>
  <si>
    <t>PRESTAR LOS SERVICIOS PROFESIONALES AL DESPACHO DE LA ALCALDÍA LOCAL DE RAFAEL URIBE URIBE EN ACCIONES Y LINEAMIENTOS EN EL MARCO DE LA POLITICA PUBLICA DISTRIAL QUE SE REQUIERA</t>
  </si>
  <si>
    <t>CO1.PCCNTR.1867068</t>
  </si>
  <si>
    <t>APOYAR JURÍDICAMENTE LA EJECUCIÓN DE LAS ACCIONES REQUERIDAS PARA EL TRÁMITE E IMPULSO PROCESAL DE LAS ACTUACIONES CONTRAVENCIONALES Y/O QUERELLAS QUE CURSEN EN LAS INSPECCIONES DE POLICÍA DE LA LOCALIDAD DE RAFAEL URIBE URIBE.</t>
  </si>
  <si>
    <t>CO1.PCCNTR.1868048</t>
  </si>
  <si>
    <t xml:space="preserve">RUSBEL GARCIA AGUILAR </t>
  </si>
  <si>
    <t>PRESTAR SUS SERVICIOS DE APOYO TECNICO ADMINISTRATIVO EN EL PROCESO DE TOMA FISICA, VERIFICACION, CLASIFICACION Y ACTUALIZACION DE LA INFORMACION DE BIENES MUEBLES E INMUEBLES DE PROPIEDAD Y/O A CARGO DEL FONDO DE DESARROLLO LOCAL DE RAFAEL URIBE URIBE ASI COMO LA DEPURACION DE LOS CONTRATOS DE COMODATO Y LAS DEMAS ACTUACIONES ADMINISTRATIVAS QUE GENERE EL AREA DE GESTIÓN PARA EL DESARROLLO LOCAL ¿ ALMACEN DE CONFORMIDAD CON LAS DISPOSICIONES LEGALES VIGENTES</t>
  </si>
  <si>
    <t>CO1.PCCNTR.1869677</t>
  </si>
  <si>
    <t>MONICA CRUZ</t>
  </si>
  <si>
    <t>PRESTAR LOS SERVICIOS PROFESIONALES COMO ABOGADO PARA APOYAR EN EL ANALISIS REVISION, TRAMITE Y SUSCRIPCION DE LOS ACTOS ADMINISTRATIVOS, DESPACHOS COMISORIOS, TUTELAS Y LOS CONCEPTOS JURIDICOS QUE SE LE SOLICITEN</t>
  </si>
  <si>
    <t>CO1.PCCNTR.1868232</t>
  </si>
  <si>
    <t xml:space="preserve">ZOILA CASTELLANOS MANCILLA </t>
  </si>
  <si>
    <t>1. Relación de contratación correspondientes a la vigencia 2018</t>
  </si>
  <si>
    <t xml:space="preserve">PAGOS DE SALUD Y PENSIÓN </t>
  </si>
  <si>
    <t xml:space="preserve">FECHA DE TERMINACIÓN </t>
  </si>
  <si>
    <t xml:space="preserve">VALOR TOTAL CONTRATO </t>
  </si>
  <si>
    <t xml:space="preserve">VALOR MENSUAL CONTRATO </t>
  </si>
  <si>
    <t>Días cobrados Ene.2018</t>
  </si>
  <si>
    <t>INGRESO BASE SALARIAL</t>
  </si>
  <si>
    <t>Aporte SALUD
12.5%</t>
  </si>
  <si>
    <t>Aporte PENSIÓN
16%</t>
  </si>
  <si>
    <t>Aporte ARL
0.522%</t>
  </si>
  <si>
    <t>Valor a cobrar Ene.2018</t>
  </si>
  <si>
    <t>Porcentaje Mes</t>
  </si>
  <si>
    <t>Porcentaje Acumulado</t>
  </si>
  <si>
    <t xml:space="preserve">Días ejecución </t>
  </si>
  <si>
    <t>Días pendeintes</t>
  </si>
  <si>
    <t>Saldo pendiente por ejecutar</t>
  </si>
  <si>
    <t>Observaciones</t>
  </si>
  <si>
    <t xml:space="preserve">VALOR RECURSO FDL QUE APORTA A LA META </t>
  </si>
  <si>
    <t>VALOR  ADICIONADO APORTE FDL</t>
  </si>
  <si>
    <t>VALOR TOTAL CONTRATO APORTE FDL</t>
  </si>
  <si>
    <t>CPS-001-2018</t>
  </si>
  <si>
    <t>CPS-002-2018</t>
  </si>
  <si>
    <t>5 5. Contratación directa</t>
  </si>
  <si>
    <t>2 2. Contrato</t>
  </si>
  <si>
    <t>CO1.PCCNTR.273300</t>
  </si>
  <si>
    <t>Prestar los servicios profesionales como abogado para apoyar los procesos de contratación en sus diferentes etapas al Área  de gestión del Desarrollo de la Alcaldía Local de Rafael Uribe Uribe</t>
  </si>
  <si>
    <t>Apoyo a la Gestión Pública Local</t>
  </si>
  <si>
    <t>3-3-1-15-07-45-1549-00</t>
  </si>
  <si>
    <t>CPS-003-2018</t>
  </si>
  <si>
    <t>CPS-004-2018</t>
  </si>
  <si>
    <t>CO1.PCCNTR.273440</t>
  </si>
  <si>
    <t>CPS-005-2018</t>
  </si>
  <si>
    <t>CO1.PCCNTR.277155</t>
  </si>
  <si>
    <t>JOAQUIN CASTAÑEDA CANTOR</t>
  </si>
  <si>
    <t>CPS-006-2018</t>
  </si>
  <si>
    <t>CO1.PCCNTR.317308</t>
  </si>
  <si>
    <t>LUIS MIGUEL CADAVID OVALLE</t>
  </si>
  <si>
    <t>Prestar los servicios profesionales como abogado para apoyar los procesos de contratación en sus diferentes etapas al área de gestión del desarrollo de la Alcaldía local de Rafael Uribe Uribe.</t>
  </si>
  <si>
    <t>CPS-007-2018</t>
  </si>
  <si>
    <t>CPS-008-2018</t>
  </si>
  <si>
    <t>CO1.PCCNTR.274077</t>
  </si>
  <si>
    <t>EDWARD YESID ROA LOZANO</t>
  </si>
  <si>
    <t>Prestar los servicios profesionales para Apoyar al despacho de la Alcaldía Local de Rafael Uribe Uribe en el diseño y estrategias, coordinación y emisión de lineamientos que coadyuven al fortalecimiento institucional entorno a las actividades que realiza la Alcaldía Local en sus diferentes dependencias.</t>
  </si>
  <si>
    <t>CPS-009-2018</t>
  </si>
  <si>
    <t>CO1.PCCNTR.274072</t>
  </si>
  <si>
    <t>FELIPE ARTURO ALVARADO</t>
  </si>
  <si>
    <t>Prestar los servicios personales de apoyo a la gestión necesarios para la ejecución de las actividades comunitarias propias del despacho de la alcaldía de Rafael Uribe Uribe</t>
  </si>
  <si>
    <t>CPS-010-2018</t>
  </si>
  <si>
    <t>CO1.PCCNTR.273881</t>
  </si>
  <si>
    <t>REINEL RONCANCIO MAHECHA</t>
  </si>
  <si>
    <t>Prestar los servicios personales de apoyo a la gestión para la conducción de los vehículos livianos que le sean asignados y que se encuentren al servicio de la alcaldía de Rafael Uribe Uribe</t>
  </si>
  <si>
    <t>CPS-011-2018</t>
  </si>
  <si>
    <t>CO1.PCCNTR.273883</t>
  </si>
  <si>
    <t>MIGUEL ANGEL ALVAREZ HERNANDEZ</t>
  </si>
  <si>
    <t>CPS-012-2018</t>
  </si>
  <si>
    <t>CO1.PCCNTR.273974</t>
  </si>
  <si>
    <t>MANUEL GUILLERMO FRANCISCO AMOROCHO BARRERA</t>
  </si>
  <si>
    <t>Apoyar técnicamente a los responsables e integrantes de los procesos en la implementación de herramientas de gestión, siguiendo los lineamientos metodológicos establecidos por la oficina asesora de planeación de la secretaria distrital de gobierno</t>
  </si>
  <si>
    <t>CPS-013-2018</t>
  </si>
  <si>
    <t>CO1.PCCNTR.277583</t>
  </si>
  <si>
    <t>JESUS BAYRO MUÑOZ FELIX</t>
  </si>
  <si>
    <t>Prestar sus servicios profesionales especializados para Apoyar el seguimiento, coordinación y apoyo a la supervisión de los proyectos de inversión social del POAI 2018 y en temas referentes a planeación estratégica sobre las metas establecidas en el plan de desarrollo local</t>
  </si>
  <si>
    <t>CPS-014-2018</t>
  </si>
  <si>
    <t>CO1.PCCNTR.273994</t>
  </si>
  <si>
    <t>ZAYRA MERCEDES CASTILLO ACOSTA</t>
  </si>
  <si>
    <t>Prestar sus servicios de apoyo técnico administrativo a la oficina de planeación de a alcaldía de Rafael Uribe Uribe</t>
  </si>
  <si>
    <t>CPS-015-2018</t>
  </si>
  <si>
    <t>CO1.PCCNTR.276835</t>
  </si>
  <si>
    <t>Prestar los servicios técnicos de apoyo a la gestión en el manejo, control salvaguardia del archivo de gestión de la alcaldía de Rafael Uribe Uribe</t>
  </si>
  <si>
    <t>CPS-016-2018</t>
  </si>
  <si>
    <t>CO1.PCCNTR.274036</t>
  </si>
  <si>
    <t>Prestar los servicios profesionales en el apoyo a los tramites y procedimientos adelantados en el área de gestión de desarrollo local- presupuesto del fondo de desarrollo local de Rafael Uribe Uribe</t>
  </si>
  <si>
    <t>CPS-017-2018</t>
  </si>
  <si>
    <t>CO1.PCCNTR.277915</t>
  </si>
  <si>
    <t>LUIS EDUARDO BRAVO NIÑO</t>
  </si>
  <si>
    <t>Prestar sus servicios profesionales para Apoyar la realización, formulación apoyo técnico a la supervisión, seguimiento y evaluación del proyecto de inversión 1540, deporte, arte y cultura mejor para todos, en la oficina de planeación local del fondo de desarrollo local de Rafael Uribe Uribe</t>
  </si>
  <si>
    <t xml:space="preserve">Deporte arte y cultura mejor para todos </t>
  </si>
  <si>
    <t>3-3-1-15-01-11-1540-00</t>
  </si>
  <si>
    <t>CPS-018-2018</t>
  </si>
  <si>
    <t>CO1.PCCNTR.277732</t>
  </si>
  <si>
    <t>Prestar los servicios profesionales para la revisión y/o elaboración de los documentos y gestiones provenientes de las diferentes áreas relacionadas con temas administrativos contables y financieros y el apoyo a la liquidación de los contratos dl fondo de desarrollo local de Rafael Uribe Uribe</t>
  </si>
  <si>
    <t>CPS-019-2018</t>
  </si>
  <si>
    <t>CO1.PCCNTR.277937</t>
  </si>
  <si>
    <t>MARIA ALEJANDRA GONZALEZ RIAÑO</t>
  </si>
  <si>
    <t>Apoyar jurídicamente la ejecución de las acciones requeridas para la depuración de las actuaciones administrativas que cursan en la alcaldía local</t>
  </si>
  <si>
    <t>CPS-020-2018</t>
  </si>
  <si>
    <t>CO1.PCCNTR.277933</t>
  </si>
  <si>
    <t>OMAR ARTURO CALDERON ZAQUE</t>
  </si>
  <si>
    <t>CPS-021-2018</t>
  </si>
  <si>
    <t>CO1.PCCNTR.277958</t>
  </si>
  <si>
    <t>Prestar los servicios de apoyo profesional al área de presupuesto y contabilidad del fondo de desarrollo local para la revisión y/o elaboración de los documentos y gestiones provenientes de las diferentes áreas relacionadas con temas administrativos, contables y financieros y el apoyo a la liquidación de los contratos del fondo de desarrollo local de Rafael Uribe Uribe</t>
  </si>
  <si>
    <t>CPS-022-2018</t>
  </si>
  <si>
    <t>CO1.PCCNTR.277879</t>
  </si>
  <si>
    <t>YENNY ALEJANDRA ROJAS MORA</t>
  </si>
  <si>
    <t>Apoyar la gestión documental de la Alcaldía Local para la implementación del proceso de verificación, soporte y acompañamiento en el desarrollo de las actividades propias de los procesos y actuaciones administrativas existentes</t>
  </si>
  <si>
    <t>CPS-023-2018</t>
  </si>
  <si>
    <t>CO1.PCCNTR.280256</t>
  </si>
  <si>
    <t>LELIZ ALEXANDER RODRIGUEZ PUENTES</t>
  </si>
  <si>
    <t>CPS-024-2018</t>
  </si>
  <si>
    <t>CO1.PCCNTR.283173</t>
  </si>
  <si>
    <t>BELKIS ANDREA TORRES RAMIREZ</t>
  </si>
  <si>
    <t>Prestar los servicios profesionales para el acompañamiento y seguimiento a los procesos administrativos, logísticos, operativos y en cumplimiento de los procesos y procedimientos del servicio social apoyo económico Tipo C , requeridos para el oportuno y adecuado registro , cruce y reporte de los datos en el sistema de información y registro de beneficiarios sirve, que contribuyan a la garantía de los derechos de la población mayor en el marco de la política publica social para el envejecimiento y la vejez en el distrito capital a cargo de la Alcaldía Local de Rafael Uribe Uribe</t>
  </si>
  <si>
    <t>3-3-1-15-01-03-1536-00</t>
  </si>
  <si>
    <t>CPS-025-2018</t>
  </si>
  <si>
    <t>CO1.PCCNTR.282793</t>
  </si>
  <si>
    <t>prestar los servicios técnicos para la operación  seguimiento y cumplimiento de los procesos y procedimientos del servicio social , apoyos para la seguridad económica tipo c, requeridos para el oportuno y adecuado registro, cruce y reporte de los datos en el sistema de información y registro de beneficiarios sirve, que contribuyan a la garantía de los derechos de la población mayor en el marco de la política publica social para el envejecimiento y la vejez en el distrito capital a cargo de la Alcaldía local Rafael Uribe Uribe.</t>
  </si>
  <si>
    <t>CPS-026-2018</t>
  </si>
  <si>
    <t>CO1.PCCNTR.280505</t>
  </si>
  <si>
    <t>WILLIMA ANTONIO ARISTIZABAL</t>
  </si>
  <si>
    <t>Apoyar las labores de entrega y recibo de las comunicaciones emitidas o recibidas por la Alcaldía de Rafael Uribe Uribe.</t>
  </si>
  <si>
    <t>CPS-027-2018</t>
  </si>
  <si>
    <t>CO1.PCCNTR.283253</t>
  </si>
  <si>
    <t>prestar los servicios profesionales para el acompañamiento y seguimiento a los procesos administrativos, logísticos, operativos y en cumplimiento de los procesos y procedimientos del servicio social apoyo económico tipo C , requeridos para el oportuno y adecuado registro , cruce y reporte de los datos en el sistema de información y registro de beneficiarios sirve, que contribuyan a la garantía de los derechos de la población mayor en el marco de la política publica social para el envejecimiento y la vejez en el distrito capital a cargo de la Alcaldía local de Rafael Uribe Uribe.</t>
  </si>
  <si>
    <t>CPS-028-2018</t>
  </si>
  <si>
    <t>CO1.PCCNTR.280150</t>
  </si>
  <si>
    <t>Prestar los servicios profesionales para la revisión y/o elaboración de los documentos y gestiones provenientes de las diferentes áreas relacionadas con temas administrativos contables y financieros y el apoyo a la liquidación de los contratos del fondo de desarrollo local de Rafael Uribe Uribe.</t>
  </si>
  <si>
    <t>CPS-029-2018</t>
  </si>
  <si>
    <t>CO1.PCCNTR.280250</t>
  </si>
  <si>
    <t>LUIS ANTONIO DUARTE MOLINA</t>
  </si>
  <si>
    <t>Apoyar jurídicamente la ejecución de las acciones requeridas para la depuración de las actuaciones administrativas que cursan en la Alcaldía Local.</t>
  </si>
  <si>
    <t>CPS-030-2018</t>
  </si>
  <si>
    <t>CO1.PCCNTR.280378</t>
  </si>
  <si>
    <t>JHON FREDY CASTRO CAMACHO</t>
  </si>
  <si>
    <t>Apoyar la formulación, ejecución, seguimiento y mejora continua de las herramientas que conforman la gestión ambiental, institucional de la Alcaldía local.</t>
  </si>
  <si>
    <t>CPS-031-2018</t>
  </si>
  <si>
    <t>CO1.PCCNTR.282197</t>
  </si>
  <si>
    <t>Prestar los servicios profesionales para el acompañamiento y seguimiento a los procesos administrativos, logísticos, operativos y en cumplimiento de los procesos y procedimientos del servicio social apoyo económico tipo c , requeridos para el oportuno y adecuado registro , cruce y reporte de los datos en el sistema de información y registro de beneficiarios sirve, que contribuyan a la garantía de los derechos de la población mayor en el marco de la política publica social para el envejecimiento y la vejez en el distrito capital a cargo de la Alcaldía local de Rafael Uribe Uribe.</t>
  </si>
  <si>
    <t>CPS-032-2018</t>
  </si>
  <si>
    <t>CPS-033-2018</t>
  </si>
  <si>
    <t>CO1.PCCNTR.282960</t>
  </si>
  <si>
    <t>DAILY JASBLEIDY ALBARRACIN BENITEZ</t>
  </si>
  <si>
    <t xml:space="preserve">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a cargo de la Alcaldía local de Rafael Uribe Uribe. </t>
  </si>
  <si>
    <t xml:space="preserve">Revisar el valor de cuenta de cobro y acta de inicio. </t>
  </si>
  <si>
    <t>CPS-034-2018</t>
  </si>
  <si>
    <t>CO1.PCCNTR.281737</t>
  </si>
  <si>
    <t>SERGIO GARCIA CARTAGENA</t>
  </si>
  <si>
    <t xml:space="preserve">
Apoyar jurídicamente la ejecución de las acciones requeridas para la depuración de las actuaciones administrativas que cursan en la Alcaldía Local.
</t>
  </si>
  <si>
    <t>CPS-035-2018</t>
  </si>
  <si>
    <t>CPS-036-2018</t>
  </si>
  <si>
    <t>CO1.PCCNTR.283406</t>
  </si>
  <si>
    <t>Prestar los servicios profesionales para la operación prestación y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capital a cargo de la Alcaldía local de Rafael Uribe Uribe.</t>
  </si>
  <si>
    <t>Corregir declaración juramentada</t>
  </si>
  <si>
    <t>CPS-037-2018</t>
  </si>
  <si>
    <t>CO1.PCCNTR.282102</t>
  </si>
  <si>
    <t>Prestar sus servicios profesionales para apoyar la realización la formulación apoyo a la supervisión, seguimiento, evaluación del proyecto 1544, malla vial local y espacio público contenido en el plan de desarrollo económico social, ambiental, y de obras públicas para la localidad de Rafael Uribe Uribe.</t>
  </si>
  <si>
    <t>Hoja principal colocar los valor de aportes a Seguridad Social</t>
  </si>
  <si>
    <t>Malla vial local y espacio público</t>
  </si>
  <si>
    <t>3-3-1-15-02-18-1544-00</t>
  </si>
  <si>
    <t>CPS-038-2018</t>
  </si>
  <si>
    <t>CO1.PCCNTR.316703</t>
  </si>
  <si>
    <t>Prestar servicios profesionales para la coordinación general administrativa, técnica, y social del proyecto 1536, apoyo e igualdad para e adulto mayor y su operación, prestación, seguimiento y cumplimiento de los procesos administrativos operativos y programáticos del servicio social de la alcaldía local de Rafael Uribe Uribe.</t>
  </si>
  <si>
    <t>CPS-039-2018</t>
  </si>
  <si>
    <t>CO1.PCCNTR.325884</t>
  </si>
  <si>
    <t>JORGE ELIECER CORREDOR FONSECA</t>
  </si>
  <si>
    <t>Apoyar jurídicamente la ejecución de las acciones requeridas para el tramite e impulso procesal de las actuaciones contravencionales y/o querellas que cursen en las inspecciones de Policía de la localidad.</t>
  </si>
  <si>
    <t>CPS-040-2018</t>
  </si>
  <si>
    <t>CO1.PCCNTR.283101</t>
  </si>
  <si>
    <t>TULIA VILLALOBOS</t>
  </si>
  <si>
    <t>Apoyar jurídicamente la ejecución de las acciones requeridas para el trámite e impulso procesal de las actuaciones contravencionales y/o querellas que cursen en las inspecciones de policía de la localidad.</t>
  </si>
  <si>
    <t>CPS-041-2018</t>
  </si>
  <si>
    <t>CO1.PCCNTR.280155</t>
  </si>
  <si>
    <t>DAGOBERTO CASTILLO REYES</t>
  </si>
  <si>
    <t>Apoya el (la) Alcalde(sa) local en la gestión de los asuntos relacionados con seguridad ciudadana, convivencia y prevención de conflictividades, violencias y delitos en la localidad, de conformidad con el marco normativo aplicable en la materia.</t>
  </si>
  <si>
    <t>CPS-042-2018</t>
  </si>
  <si>
    <t>CO1.PCCNTR.281285</t>
  </si>
  <si>
    <t>Prestar sus servicios de apoyo técnico administrativo a la  oficina de Planeación de la Alcaldía de Rafael Uribe Uribe.</t>
  </si>
  <si>
    <t>CPS-043-2018</t>
  </si>
  <si>
    <t>CO1.PCCNTR.315888</t>
  </si>
  <si>
    <t>JAIME ARIAS CASTRO</t>
  </si>
  <si>
    <t>Apoyar jurídicamente la ejecución de las acciones requeridas para el trámite e impulso procesal de las actuaciones contravencionales y/o querellas que cursen en las inspecciones de Policía de la localidad.</t>
  </si>
  <si>
    <t>CPS-044-2018</t>
  </si>
  <si>
    <t>CO1.PCCNTR.281807</t>
  </si>
  <si>
    <t>ABANETH GARCIA QUINTERO</t>
  </si>
  <si>
    <t>Apoyar administrativamente y asistencialmente a las inspecciones de Policía de la localidad.</t>
  </si>
  <si>
    <t>CPS-045-2018</t>
  </si>
  <si>
    <t>CPS-046-2018</t>
  </si>
  <si>
    <t>CPS-047-2018</t>
  </si>
  <si>
    <t>18-12-7705581</t>
  </si>
  <si>
    <t>ELMILSE PAYANENE POVEDA</t>
  </si>
  <si>
    <t>Apoyar las labores de entrega y recibo de comunicaciones emitidas  o recibidas por la junta administradora local de la Alcaldía Local de Rafael Uribe Uribe.</t>
  </si>
  <si>
    <t>CPS-048-2018</t>
  </si>
  <si>
    <t>CO1.PCCNTR.284362</t>
  </si>
  <si>
    <t>JAIME ALEXANDER BARBOSA VILLALBA</t>
  </si>
  <si>
    <t>Prestar sus servicios de auxiliar administrativo a la junta administradora local de la Alcaldía local de Rafael Uribe Uribe.</t>
  </si>
  <si>
    <t>CPS-049-2018</t>
  </si>
  <si>
    <t>CO1.PCCNTR.282421</t>
  </si>
  <si>
    <t>YULEY ASTRID VASQUEZ CASTAÑO</t>
  </si>
  <si>
    <t>Prestar sus servicios técnicos para apoyar la realización, la formulación, apoyo técnico  a la supervisión, seguimiento y evaluación de los proyectos de inversión 1535, 1537 y 1539 en la oficina de Planeación local del Fondo del Desarrollo local de Rafael Uribe Uribe.</t>
  </si>
  <si>
    <t>CPS-050-2018</t>
  </si>
  <si>
    <t>CPS-051-2018</t>
  </si>
  <si>
    <t>CO1.PCCNTR.319556</t>
  </si>
  <si>
    <t>JOSE DOLORES PINZON ROA</t>
  </si>
  <si>
    <t xml:space="preserve">
Prestar los servicios personales de apoyo a la gestión para la conducción de los vehículos livianos que le sean asignados y que se encuentren al servicio de la alcaldía local de Rafael Uribe Uribe
</t>
  </si>
  <si>
    <t>CPS-052-2018</t>
  </si>
  <si>
    <t>CO1.PCCNTR.301797</t>
  </si>
  <si>
    <t>EVELYN DONOSO HERRERA</t>
  </si>
  <si>
    <t>Prestar los servicios profesionales especializados para apoyar al despacho de la Alcaldía local de Rafael Uribe Uribe en la toma de decisiones en temas referentes a la gestión, análisis de documentos que se le encomienden y las demás funciones relacionadas con el despacho y que le sean designados.</t>
  </si>
  <si>
    <t>CPS-053-2018</t>
  </si>
  <si>
    <t>CO1.PCCNTR.317844</t>
  </si>
  <si>
    <t>SANDRA PATRICIA LEGUIZAMON ALARCON</t>
  </si>
  <si>
    <t xml:space="preserve">
Prestar los servicios profesionales para el acompañamiento y seguimiento a los procesos administrativos, logísticos, operativos y cumplimiento de los procesos y procedimientos del servicio social apoyo económico tipo c, requeridos para el oportuno y adecuado registro, cruce y reporte de los datos en el sistema de información y registro de beneficiarios-sirve que contribuyan a la garantía de los derechos de la población mayor, en el marco de la política publica social para el envejecimiento y la vejez en el distrito capital a cargo de la Alcaldía de Rafael Uribe Uribe .
</t>
  </si>
  <si>
    <t>CPS-054-2018</t>
  </si>
  <si>
    <t>CO1.PCCNTR.320159</t>
  </si>
  <si>
    <t>LILIANA MAHECHA ANZOLA</t>
  </si>
  <si>
    <t>Prestar los servicios profesionales para el acompañamiento y seguimiento a los procesos administrativos, logísticos, operativos y cumplimiento de los procesos y procedimientos del servicio social apoyo económico tipo c, requeridos para el oportuno y adecuado registro, cruce y reporte de los datos en el sistema de información y registro de beneficiarios-sirve que contribuyan a la garantía de los derechos de la población mayor, en el marco de la política publica social para el envejecimiento y la vejez en el distrito capital a cargo de la Alcaldía de Rafael Uribe Uribe .</t>
  </si>
  <si>
    <t>CPS-055-2018</t>
  </si>
  <si>
    <t>CO1.PCCNTR.316918</t>
  </si>
  <si>
    <t>SANDRA YANETH HERNANDEZ TORRES</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</si>
  <si>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a cargo de la Alcaldía local de Rafael Uribe Uribe.</t>
  </si>
  <si>
    <t>CPS-056-2018</t>
  </si>
  <si>
    <t>CO1.PCCNTR.309850</t>
  </si>
  <si>
    <t>JOSE IGNACIO GARCIA GOMEZ</t>
  </si>
  <si>
    <t>CPS-057-2018</t>
  </si>
  <si>
    <t>CO1.PCCNTR.310482</t>
  </si>
  <si>
    <t>CPS-058-2018</t>
  </si>
  <si>
    <t>CO1.PCCNTR.307079</t>
  </si>
  <si>
    <t>ANGIE  LORENA FERNANDEZ MUÑOZ</t>
  </si>
  <si>
    <t>CPS-059-2018</t>
  </si>
  <si>
    <t>CO1.PCCNTR.309683</t>
  </si>
  <si>
    <t>EDSON JHOAN MARIN LIZARAZO</t>
  </si>
  <si>
    <t>Prestar los servicios profesionales para la operación, prestación,  seguimiento y  cumplimiento de los procedimientos administrativos, operativos y programaticos del servicio social apoyo económico tipo C, que contribuyan a la garantía de los derechos de la población mayor en el marco de la política pública social para el envejecimiento y la vejez en el distrito capital a cargo de la Alcaldía Local de Rafael Uribe Uribe.</t>
  </si>
  <si>
    <t>CPS-060-2018</t>
  </si>
  <si>
    <t>CO1.PCCNTR.317347</t>
  </si>
  <si>
    <t>JENNIFER STEFAN  MARIN LIZARAZO</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</si>
  <si>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vejes en el Distrito Capital a cargo de la Alcaldía local de Rafel Uribe Uribe.</t>
  </si>
  <si>
    <t>CPS-061-2018</t>
  </si>
  <si>
    <t>CO1.PCCNTR.317288</t>
  </si>
  <si>
    <t>JULY STEFANNY MENJURA PINZON</t>
  </si>
  <si>
    <t>CPS-062-2018</t>
  </si>
  <si>
    <t>CO1.PCCNTR.317713</t>
  </si>
  <si>
    <t>JAIRO YOMAR ESTUPIÑAN ACOSTA</t>
  </si>
  <si>
    <t>CPS-063-2018</t>
  </si>
  <si>
    <t>CPS-064-2018</t>
  </si>
  <si>
    <t>CO1.PCCNTR.317960</t>
  </si>
  <si>
    <t>ASTRID MISLENY MORA BARBOSA</t>
  </si>
  <si>
    <t>CPS-065-2018</t>
  </si>
  <si>
    <t>CO1.PCCNTR.320765</t>
  </si>
  <si>
    <t>MARTHA JANETH LIZARAZO DIAZ</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</si>
  <si>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a cargo de la Alcaldía local de Rafael Uribe Uribe</t>
  </si>
  <si>
    <t>CPS-066-2018</t>
  </si>
  <si>
    <t>CPS-067-2018</t>
  </si>
  <si>
    <t>CPS-068-2018</t>
  </si>
  <si>
    <t>CPS-069-2018</t>
  </si>
  <si>
    <t>CO1.PCCNTR.312963</t>
  </si>
  <si>
    <t>MARIA ANGELICA VINCHARA SANCHEZ</t>
  </si>
  <si>
    <t>Prestar sus servicios de apoyo administrativo asistencial a la Alcaldía local de Rafael Uribe Uribe en la atención del PBX y recepción y registró de visitantes a la entidad.</t>
  </si>
  <si>
    <t>CPS-070-2018</t>
  </si>
  <si>
    <t>CO1.PCCNTR.311834</t>
  </si>
  <si>
    <t xml:space="preserve">ANGIE PAOLA BAUTISTA TRIANA </t>
  </si>
  <si>
    <t>CPS-071-2018</t>
  </si>
  <si>
    <t>CO1.PCCNTR.308805</t>
  </si>
  <si>
    <t>JAIRO MARTIN SOLER LIZARAZO</t>
  </si>
  <si>
    <t>Apoyar jurídicamente la ejecución de las acciones requeridas para la depuración de las actuaciones administrativas que cursan en la Alcaldía local.</t>
  </si>
  <si>
    <t>CPS-072-2018</t>
  </si>
  <si>
    <t>CO1.PCCNTR.310756</t>
  </si>
  <si>
    <t xml:space="preserve">LUZ ADRIANA RAMIREZ SERNA </t>
  </si>
  <si>
    <t>CPS-073-2018</t>
  </si>
  <si>
    <t>CO1.PCCNTR.318990</t>
  </si>
  <si>
    <t>JESUS MATEO MENDEZ GARAY</t>
  </si>
  <si>
    <t>CPS-074-2018</t>
  </si>
  <si>
    <t>CO1.PCCNTR.316744</t>
  </si>
  <si>
    <t>JUAN CARLOS GALVIS MARTINEZ</t>
  </si>
  <si>
    <t>CPS-075-2018</t>
  </si>
  <si>
    <t>CO1.PCCNTR.309129</t>
  </si>
  <si>
    <t>LILIA ZAMBRANO DURAN</t>
  </si>
  <si>
    <t>CPS-076-2018</t>
  </si>
  <si>
    <t>CO1.PCCNTR.317278</t>
  </si>
  <si>
    <t>CPS-077 (1) -2018</t>
  </si>
  <si>
    <t>CO1.PCCNTR.317301</t>
  </si>
  <si>
    <t>MARCELA ALEJANDRA MORALES BARBOSA</t>
  </si>
  <si>
    <t>CPS-078-2018</t>
  </si>
  <si>
    <t>CO1.PCCNTR.318051</t>
  </si>
  <si>
    <t>YOLANDA ANGEL MORENO</t>
  </si>
  <si>
    <t>CPS-079-2018</t>
  </si>
  <si>
    <t>CO1.PCCNTR.315479</t>
  </si>
  <si>
    <t>FAUSTO ANDRES YATE OVALLE</t>
  </si>
  <si>
    <t>CPS-080-2018</t>
  </si>
  <si>
    <t>18-12-7721377</t>
  </si>
  <si>
    <t>ELZON FERNEY DELGADO MORALES</t>
  </si>
  <si>
    <t>Apoyar juridicamente la ejecución de las acciones requeridas para la depuración de actuaciones administrativas que cursan en la Alcaldía Local.</t>
  </si>
  <si>
    <t>CPS-081-2018</t>
  </si>
  <si>
    <t>CPS-082-2018</t>
  </si>
  <si>
    <t>18-12-7707812</t>
  </si>
  <si>
    <t>LUIS OSWALDO CONTRERAS OLIVOS</t>
  </si>
  <si>
    <t>CPS-083-2018</t>
  </si>
  <si>
    <t>CPS-084-2018</t>
  </si>
  <si>
    <t>18-12-7711785</t>
  </si>
  <si>
    <t>NATALIA ZAMUDIO ZAMUDIO</t>
  </si>
  <si>
    <t>CPS-085-2018</t>
  </si>
  <si>
    <t>18-12-7724643</t>
  </si>
  <si>
    <t xml:space="preserve">HEIMER ANDRÉS MAYORGA TOCANCIPÁ </t>
  </si>
  <si>
    <t>CPS-086-2018</t>
  </si>
  <si>
    <t>CPS-087-2018</t>
  </si>
  <si>
    <t>CO1.PCCNTR.316534</t>
  </si>
  <si>
    <t xml:space="preserve">MARILU LASSO VARELA </t>
  </si>
  <si>
    <t>Prestar los servicios profesionales para apoyar a la Alcaldía local en la formulación, seguimiento y ejecución relacionado con la comunicación y control, de medios.</t>
  </si>
  <si>
    <t>CPS-088-2018</t>
  </si>
  <si>
    <t>CPS-089-2018</t>
  </si>
  <si>
    <t>CPS-090-2018</t>
  </si>
  <si>
    <t>CPS-091-2018</t>
  </si>
  <si>
    <t>CO1.PCCNTR.319585</t>
  </si>
  <si>
    <t xml:space="preserve">ANA DELIA GIRALDO MARIN </t>
  </si>
  <si>
    <t>Prestar sus servicios de apoyo técnico administrativo al despacho de la Alcaldía de Rafael Uribe Uribe.</t>
  </si>
  <si>
    <t>CPS-092 (1)-2018</t>
  </si>
  <si>
    <t>CO1.PCCNTR.320263</t>
  </si>
  <si>
    <t>CPS-093-2018</t>
  </si>
  <si>
    <t>CO1.PCCNTR.326347</t>
  </si>
  <si>
    <t>ADRINA RUTH GAITAN URQUIJO</t>
  </si>
  <si>
    <t>Prestar los servicios personales de apoyo a la gestión para el manejo de los documentos oficiales, mediante la aplicación e implementación del sistema Orfeo en las diferentes dependencias de la Alcaldía de Rafael Uribe Uribe.</t>
  </si>
  <si>
    <t>CPS-094-2018</t>
  </si>
  <si>
    <t>CO1.PCCNTR.325512</t>
  </si>
  <si>
    <t>NICOLAS MORENO SANCHEZ</t>
  </si>
  <si>
    <t>CPS-095-2018</t>
  </si>
  <si>
    <t>CO1.PCCNTR.315999</t>
  </si>
  <si>
    <t>YANETH DEL ROSARIO RIVERA MORALES</t>
  </si>
  <si>
    <t>Prestar sus servicios de apoyo administrativo y asistencial a la oficina e planeación de la Alcaldía de Rafael Uribe Uribe.</t>
  </si>
  <si>
    <t>CPS-096-2018</t>
  </si>
  <si>
    <t>CO1.PCCNTR.314315</t>
  </si>
  <si>
    <t xml:space="preserve">NATALIA PAOLA GARCIA ROSAS </t>
  </si>
  <si>
    <t>Prestar sus servicios de apoyo administrativo y asistencial a la oficina de planeación de la Alcaldía de Rafael Uribe Uribe.</t>
  </si>
  <si>
    <t>CPS-097-2018</t>
  </si>
  <si>
    <t>18-12-7727685</t>
  </si>
  <si>
    <t>JUAN DAVID QUIÑONES BORDA</t>
  </si>
  <si>
    <t>Prestar sus servicios de apoyo administrativo y asistencial a la oficina de planeación de la Alcadía Local de Rafael Uribe Uribe.</t>
  </si>
  <si>
    <t>CPS-098-2018</t>
  </si>
  <si>
    <t>18-12-7707908</t>
  </si>
  <si>
    <t>ERIKA HUARTOS CASTAÑEDA</t>
  </si>
  <si>
    <t>Apoyar al Alcalde (sa) Local en la promoción, acompañamiento, coordinación y atención de las instancias de coordinación interinstitucionales y las instancias de participación locales así como los procesos comunitarios en la localidad.</t>
  </si>
  <si>
    <t>CPS-099-2018</t>
  </si>
  <si>
    <t>CPS-100-2018</t>
  </si>
  <si>
    <t>18-12-7721567</t>
  </si>
  <si>
    <t>TANIA MIREYA SANCHEZ MENESES</t>
  </si>
  <si>
    <t>Apoyar al Alcalde Local en la promoción, acompañamiento, coordinación y atención de instancias de coordinación interinstitucionales y las instancias de participación locales así como los procesos comunitarios en la comunidad.</t>
  </si>
  <si>
    <t>CPS-101-2018</t>
  </si>
  <si>
    <t>CO1.PCCNTR.327732</t>
  </si>
  <si>
    <t>WILLIAM ROBERTO ROCHA BEJARANO</t>
  </si>
  <si>
    <t>Apoyar técnicamente las distintas etapas de los procesos de competencia de las inspecciones de policía de la localidad, según reparto</t>
  </si>
  <si>
    <t>CPS-102-2018</t>
  </si>
  <si>
    <t>18-12-7713204</t>
  </si>
  <si>
    <t>PEDRO ALEJANDRO RODRIGUEZ AVILA</t>
  </si>
  <si>
    <t xml:space="preserve">Apoyar técnicamente las distintas etapas de los procesos de competencia de las inspecciones de Policía de la localidad, según reparto. </t>
  </si>
  <si>
    <t>CPS-103-2018</t>
  </si>
  <si>
    <t>CPS-104-2018</t>
  </si>
  <si>
    <t>CPS-105-2018</t>
  </si>
  <si>
    <t>CO1.PCCNTR.321685</t>
  </si>
  <si>
    <t>Apoyar y dar soporte técnico al administrador y usuario final de la red de sistemas y tecnología e información de la Alcaldía local.</t>
  </si>
  <si>
    <t>CPS-106-2018</t>
  </si>
  <si>
    <t>CPS-107-2018</t>
  </si>
  <si>
    <t>CO1.PCCNTR.320914</t>
  </si>
  <si>
    <t>ALONSO MARTINEZ MAHECHA</t>
  </si>
  <si>
    <t>Prestar sus servicios personales como operador de maquinaria amarilla, al servicio de la administración  local de Rafael Uribe Uribe para apoyar el área de planeación en la realización de la ejecución del proyecto No. 1544 malla vial local y especio público, así como apoyar las demás actividades que se generen en el área de gestión del desarrollo con relación al proyecto en mención.</t>
  </si>
  <si>
    <t>CPS-108-2018</t>
  </si>
  <si>
    <t>CO1.PCCNTR.326287</t>
  </si>
  <si>
    <t>CPS-109-2018</t>
  </si>
  <si>
    <t>RONALD JOAN AVILA MANIOS</t>
  </si>
  <si>
    <t>Prestar los servicios personales de apoyo a la gestión para la conducción de los vehículos livianos que le sean asignados y que se encuentren al servicio de la Alcaldía de Rafael Uribe Uribe.</t>
  </si>
  <si>
    <t>CPS-110-2018</t>
  </si>
  <si>
    <t>CO1.PCCNTR.319596</t>
  </si>
  <si>
    <t>ALEXANDER RIAÑO ZAMORA</t>
  </si>
  <si>
    <t>Prestar sus servicios personales como conductor de volqueta al servicio de la administración local de Rafael Uribe Uribe para apoyar el área de planeación en la realización de la ejecución del proyecto No. 1544 malla vial local y espacio público, así como apoyar las demás actividades que se generen en el área de gestión del desarrollo con relación al proyecto en mención.</t>
  </si>
  <si>
    <t>CPS-111-2018</t>
  </si>
  <si>
    <t>CO1.PCCNTR.322789</t>
  </si>
  <si>
    <t>LUIS ROBERTO FORIGUA BELTRAN</t>
  </si>
  <si>
    <t>CPS-112-2018</t>
  </si>
  <si>
    <t>LAURA TERESA ESTEFANY PINEDA AVILA</t>
  </si>
  <si>
    <t>Prestar los servicios profesionales para apoyar jurídicamente las casas del consumidor, su region y zona de influencia.</t>
  </si>
  <si>
    <t>CPS-113-2018</t>
  </si>
  <si>
    <t>CPS-114-2018</t>
  </si>
  <si>
    <t>CPS-115-2018</t>
  </si>
  <si>
    <t>CPS-116-2018</t>
  </si>
  <si>
    <t>CPS-117-2018</t>
  </si>
  <si>
    <t>CO1.PCCNTR.318266</t>
  </si>
  <si>
    <t xml:space="preserve">PEDRO SAUL BENAVIDES CALDERON </t>
  </si>
  <si>
    <t>Prestar los servicios asistenciales de apoyo a la gestión en el manejo, control y salvaguardia del archivo de gestión de la Alcaldía local de Rafael Uribe Uribe.</t>
  </si>
  <si>
    <t>CPS-118-2018</t>
  </si>
  <si>
    <t>CO1.PCCNTR.325559</t>
  </si>
  <si>
    <t>LIDA ALIER BUITRAGO RAMIREZ</t>
  </si>
  <si>
    <t>Prestar sus servicios técnicos a la gestión en el manejo control y salvaguardia del archivo de gestión de la Alcaldía local de Rafael Uribe Uribe.</t>
  </si>
  <si>
    <t>CPS-119-2018</t>
  </si>
  <si>
    <t>CO1.PCCNTR.313609</t>
  </si>
  <si>
    <t>SHIRLY HERNANDEZ PORTELA</t>
  </si>
  <si>
    <t>Prestar los servicios asistenciales de apoyo  la gestión en el manejo control y salvaguardia del archivo de gestión de la Alcaldía local de Rafael Uribe Uribe.</t>
  </si>
  <si>
    <t>CPS-120-2018</t>
  </si>
  <si>
    <t>18-12-7724889</t>
  </si>
  <si>
    <t>WILSON GERARDO PEÑA PARDO</t>
  </si>
  <si>
    <t>Prestación de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 y metrología legal.</t>
  </si>
  <si>
    <t>CPS-121-2018</t>
  </si>
  <si>
    <t>18-12-7723181</t>
  </si>
  <si>
    <t>JUAN CARLOS SIMIJACA ARIAS</t>
  </si>
  <si>
    <t>Apoyar administrativamente y asistencialmente a los abogados para la depuración de actuaciones administrativas que cursan en la Alcadía Local.</t>
  </si>
  <si>
    <t>CPS-122-2018</t>
  </si>
  <si>
    <t>18-12-7725580</t>
  </si>
  <si>
    <t>CPS-124-2018</t>
  </si>
  <si>
    <t>18-12-7729477</t>
  </si>
  <si>
    <t>ALEXANDER MORA MURILLO</t>
  </si>
  <si>
    <t>Apoyar administrativa y asistencialmente las inspecciones de Policía de la localidad.</t>
  </si>
  <si>
    <t>CPS-125-2018</t>
  </si>
  <si>
    <t>CPS-126-2018</t>
  </si>
  <si>
    <t>CPS-127-2018</t>
  </si>
  <si>
    <t>CO1.PCCNTR.316362</t>
  </si>
  <si>
    <t>MANUEL JOSE TORRES FAJARDO</t>
  </si>
  <si>
    <t>Prestar los servicios profesionales como abogado para apoyar al despacho del alcalde local en el análisis, revisión, trámite y suscripción de los actos administrativos, despachos comisorios, tutelas, solicitudes de entes de control y los conceptos jurídicos que se le soliciten.</t>
  </si>
  <si>
    <t>CPS-128-2018</t>
  </si>
  <si>
    <t>GLADYS GORDILLO RAMIREZ</t>
  </si>
  <si>
    <t>Prestar los servicios profesionales especializados como abogado para apoyar al despacho del alcalde local en el analisis, revisión, trámite y suscripción de actos administrativos, despachos comisorios, tutelas, solicitudes de entes de control y conceptos juridicos que se le soliciten.</t>
  </si>
  <si>
    <t>CPS-129-2018</t>
  </si>
  <si>
    <t>CO1.PCCNTR.318223</t>
  </si>
  <si>
    <t>JULIO ARMANDO RODRIGUEZ VALERO</t>
  </si>
  <si>
    <t>Apoyar técnicamente las distintas etapas de los procesos de la alcaldía local para la depuración de actuaciones administrativas.</t>
  </si>
  <si>
    <t>CPS-130-2018</t>
  </si>
  <si>
    <t>CO1.PCCNTR.318255</t>
  </si>
  <si>
    <t>KELLY ROCIO CASTRO RAMIREZ</t>
  </si>
  <si>
    <t>Apoyar a los abogados en las acciones requeridas de carácter técnico administrativo para la depuración de las actuaciones administrativas que cursan en la Alcadía Local.</t>
  </si>
  <si>
    <t>CPS-131-2018</t>
  </si>
  <si>
    <t>CO1.PCCNTR.318360</t>
  </si>
  <si>
    <t>Prestar los servicios de apoyo a la gestión en labores administrativas y operativas que se requieran en el área de gestión y desarrollo-almacén de la Alcaldía Local de Rafael Uribe Uribe.</t>
  </si>
  <si>
    <t>CPS-132-2018</t>
  </si>
  <si>
    <t>CO1.PCCNTR.326410</t>
  </si>
  <si>
    <t>MARIBEL PEÑA PRIETO</t>
  </si>
  <si>
    <t xml:space="preserve">
Apoyar la formulación, gestión y seguimientos de actividades enfocadas a la gestión ambiental externa, encaminadas a la mitigación de los diferentes impactos ambientales y la conservación de los recursos naturales de la localidad.
</t>
  </si>
  <si>
    <t>CPS-133-2018</t>
  </si>
  <si>
    <t>CO1.PCCNTR.323147</t>
  </si>
  <si>
    <t>HITAIOCHARA ALVAREZ GUITIERREZ</t>
  </si>
  <si>
    <t>Prestar sus servicios de apoyo técnico administrativo a la oficina de planeación de la Alcaldía local de Rafael  Uribe Uribe.</t>
  </si>
  <si>
    <t>CPS-134-2018</t>
  </si>
  <si>
    <t>CO1.PCCNTR.318274</t>
  </si>
  <si>
    <t>FRANCISCO ANTONIO TORRES TORRES</t>
  </si>
  <si>
    <t>Apoyar técnicamente las distintas etapas de los procesos de competencia de la Alcaldía Local para depuración de actuaciones administrativas.</t>
  </si>
  <si>
    <t>CPS-135-2018</t>
  </si>
  <si>
    <t>CO1.PCCNTR.322892</t>
  </si>
  <si>
    <t>ANGELICA JOHANNA LLANOS FORERO</t>
  </si>
  <si>
    <t>Prestar sus servicios profesionales para apoyar la realización, la formulación, apoyo técnico a la supervisión, seguimiento y evaluación de los proyectos de inversión 1545 "Convivencia ciudadana y seguridad para todos" y 1550 "Acciones de fortalecimiento para la participación ciudadana y control social" en la oficina de planeación local del fondo de desarrollo local de Rafael Uribe Uribe.</t>
  </si>
  <si>
    <t>CPS-136-2018</t>
  </si>
  <si>
    <t>18-12-7683940</t>
  </si>
  <si>
    <t>ENVER JULIAN LOPEZ ANGEL</t>
  </si>
  <si>
    <t>Apoyar tecnicamente las distintas etapas de procesos de competencia de la Alcaldía Local para la depuración de actuaciones administrativas.</t>
  </si>
  <si>
    <t>CPS-137-2018</t>
  </si>
  <si>
    <t>CO1.PCCNTR.315077</t>
  </si>
  <si>
    <t>ANGIE RAMIREZ CARREÑO</t>
  </si>
  <si>
    <t>Prestar sus servicios profesionales especializados como abogado para apoyar los procesos de contratación en sus diferentes etapas en el área de gestión del desarrollo de la Alcaldía Local de Rafael Uribe Uribe.</t>
  </si>
  <si>
    <t>CPS-138-2018</t>
  </si>
  <si>
    <t>CO1.PCCNTR.308187</t>
  </si>
  <si>
    <t>Prestar sus servicios profesionales para apoyar el seguimiento y apoyo de la supervisión de los proyectos de infraestructura sobre las metas establecidas en el plan de desarrollo local.</t>
  </si>
  <si>
    <t>CPS-139-2018</t>
  </si>
  <si>
    <t>CO1.PCCNTR.316077</t>
  </si>
  <si>
    <t>NORMA ELENA GONZALEZ HERNANDEZ</t>
  </si>
  <si>
    <t>Prestar los servicios profesionales para apoyar en la elaboración de estudios previos y apoyar la supervisión de de los procesos adelantados para el funcionamiento de la entidad en el área de géstion de desarrollo local de la Alcaldía Local de Rafael Uribe Uribe.</t>
  </si>
  <si>
    <t>CPS-140-2018</t>
  </si>
  <si>
    <t>CO1.PCCNTR.315719</t>
  </si>
  <si>
    <t>ANA CONSUELO TRIVIÑO MORALES</t>
  </si>
  <si>
    <t>Apoyar administrativamente y asistencialmente el area de contratación de la Alcaldía Local de Rafael Uribe Uribe</t>
  </si>
  <si>
    <t>CPS-141-2018</t>
  </si>
  <si>
    <t>CO1.PCCNTR.317949</t>
  </si>
  <si>
    <t>CPS-142-2018</t>
  </si>
  <si>
    <t>CO1.PCCNTR.326261</t>
  </si>
  <si>
    <t>DAVID ERNESTO GUEVARA RINCON</t>
  </si>
  <si>
    <t>Apoyar tecnicamente las distintas etapas de los procesos de competencia de la Alcaldía Local para la depuración de actuaciones administrativas.</t>
  </si>
  <si>
    <t>CPS-143-2018</t>
  </si>
  <si>
    <t>CPS-144-2018</t>
  </si>
  <si>
    <t>18-12-7723929</t>
  </si>
  <si>
    <t>ZULMA MILENA PEREZ HERRERA</t>
  </si>
  <si>
    <t>Apoyar tecnicamente las distintas etapas de procesos de competencia de las inspecciones de polica de la localidad según reparto.</t>
  </si>
  <si>
    <t>CPS-145-2018</t>
  </si>
  <si>
    <t>CPS-146-2018</t>
  </si>
  <si>
    <t>18-12-7729100</t>
  </si>
  <si>
    <t>Apoyar la gestión documental de la Alcadía Local para la implementación del proceso de verificación, soporte y acompañamiento en el desarrollo de las actividades propias de los procesos y actuaciones administrativas existentes.</t>
  </si>
  <si>
    <t>CPS-147-2018</t>
  </si>
  <si>
    <t>18-12-7704365</t>
  </si>
  <si>
    <t>FREDDY ALEJANDRO CUINTACO PRIETO</t>
  </si>
  <si>
    <t>Prestar sus servicios para apoyar la realización, formulación, apoyo a la supervisión, seguimiento y evaluación del proyecto 1543 "Garantia y disfrute del espacio publico" contenido en el plan de desarrollo economico, social, ambiental y de obras publicas para la localidad de Rafael Uribe Uribe.</t>
  </si>
  <si>
    <t xml:space="preserve">Garantia y Disfrute del espacio Publico </t>
  </si>
  <si>
    <t>3-3-1-15-02-17-1543-00</t>
  </si>
  <si>
    <t>CPS-148-2018</t>
  </si>
  <si>
    <t>CPS-149-2018</t>
  </si>
  <si>
    <t>18-12-7713323</t>
  </si>
  <si>
    <t xml:space="preserve">CONSTANZA OLAYA SANTOS </t>
  </si>
  <si>
    <t xml:space="preserve">Prestar los servicios de apoyo a la gestión en labores administrativas y operativas que se requieran en el área de desarrollo almacen de la Alcaldia Local de Rafael Uribe Uribe. </t>
  </si>
  <si>
    <t>CPS-150-2018</t>
  </si>
  <si>
    <t>CO1.PCCNTR.322289</t>
  </si>
  <si>
    <t>Prestar sus servicios profesionales para apoyar la realización, formulación, apoyo técnico a la supervisión, seguimiento y evaluación de los proyectos de inversión 1545 "convivencia ciudadana y seguridadpara todos" y 1550 "accciones de fortalecimiento para la participación ciudadana y control social" en la oficina de planeación local del fondo de desarrollo local de Rafael Uribe Uribe.</t>
  </si>
  <si>
    <t>CPS-151-2018</t>
  </si>
  <si>
    <t>18-12-7707309</t>
  </si>
  <si>
    <t xml:space="preserve">JESSICA PAOLA TEHERAN MIRANDA  </t>
  </si>
  <si>
    <t>Prestar los servicios profesionales como abogado para apoyar al Fondo de Desarrollo Local en el ánalisis, revisión, trámite y respuesta de tutelas, proposiciones, conciliaciones, solicitudes de entes de control, corporaciones Públicas y los conceptos juridicos que se le soliciten</t>
  </si>
  <si>
    <t>CPS-152-2018</t>
  </si>
  <si>
    <t>CPS-153-2018</t>
  </si>
  <si>
    <t>18-12-7715085</t>
  </si>
  <si>
    <t>MARIA VICTORIA BARBOSA SILVA</t>
  </si>
  <si>
    <t>Apoyar administrativa y asistencialmente a las inspecciones de policia de la localidad</t>
  </si>
  <si>
    <t>CPS-154-2018</t>
  </si>
  <si>
    <t>CPS-155-2018</t>
  </si>
  <si>
    <t>CPS-156-2018</t>
  </si>
  <si>
    <t>CO1.PCCNTR.326824</t>
  </si>
  <si>
    <t>LAURA NATALIA VALENCIA ORTIZ</t>
  </si>
  <si>
    <t xml:space="preserve">Prestar sus servicios profesionales para apoyar la realización, la formulación, apoyo técnico a la supervisión, seguimiento y evaluación de los proyectos de inversión 1546 recuperación de recursos ambientales de la localidad,  1547 acciones de agricultura urbana y 1548 cuidado y manejo de mascotas, en la oficina de planeación prestar sus servicios profesionales para apoyar la realización, la formulación, apoyo técnico a la supervisión, seguimiento y evaluación de los proyectos de inversión. </t>
  </si>
  <si>
    <t>Recuperación de los recursos ambientales de los localidad</t>
  </si>
  <si>
    <t>3-3-1-15-06-38-1546-00</t>
  </si>
  <si>
    <t>CPS-157-2018</t>
  </si>
  <si>
    <t>CPS-158-2018</t>
  </si>
  <si>
    <t>18-12-7721772</t>
  </si>
  <si>
    <t xml:space="preserve">MAUREE JULIETH GUARNIZO DEBIA </t>
  </si>
  <si>
    <t>Servicios profesionales para la operación, prestación,  seguimiento y  cumplimiento de los procedimientos administrativos, operativos y programaticos del servicio social apoyo económico tipo C</t>
  </si>
  <si>
    <t>CPS-159-2018</t>
  </si>
  <si>
    <t>18-12-7730103</t>
  </si>
  <si>
    <t xml:space="preserve">WIDMAR GUEVARA HENAO  </t>
  </si>
  <si>
    <t>Prestar los servicios profesionales para apoyar a la Alcaldía Local en la formulación, seguimiento y ejecución relacionado con la comunicación, y el control de medios</t>
  </si>
  <si>
    <t>CSU-160-2018</t>
  </si>
  <si>
    <t>CPS-161-2018</t>
  </si>
  <si>
    <t>18-12-7725651</t>
  </si>
  <si>
    <t>ISRAEL ANDRÉS RODRÍGUEZ PIRAJAN</t>
  </si>
  <si>
    <t>Servicios profesionales para apoyar la realización, formulación, apoyo a la supervisión, seguimiento y evaluación del proyecto 1538 obras de mitigación</t>
  </si>
  <si>
    <t>Obras de Mitigacion en zonas de riesgo de la Localidad de Rafael Uribe Uribe</t>
  </si>
  <si>
    <t>3-3-1-15-01-04-1538-00</t>
  </si>
  <si>
    <t>CPS-162-2018</t>
  </si>
  <si>
    <t>18-12-7707608</t>
  </si>
  <si>
    <t>RICARDO EMIRO ALDANA ALVARADO</t>
  </si>
  <si>
    <t>Apoyar juridicamente la ejecución de las acciones para la depuración de actuaciones administrativas que cursan en la alcaldía local</t>
  </si>
  <si>
    <t>CSU-163-2018</t>
  </si>
  <si>
    <t>CPS-164-2018</t>
  </si>
  <si>
    <t>18-12-771223</t>
  </si>
  <si>
    <t>JUAN DAVID REYES MONTAÑEZ</t>
  </si>
  <si>
    <t>Apoyar la gestión documental de la Alcaldía Local para la implementación del proceso de verificación, soporte y acompañamiento en el desarrollo de las actividades propias de los procesos y actuaciones administrativas y existentes.</t>
  </si>
  <si>
    <t>CSU-165-2018</t>
  </si>
  <si>
    <t>CPS-166-2018</t>
  </si>
  <si>
    <t>18-12-7706439</t>
  </si>
  <si>
    <t xml:space="preserve">JOSE ANTONIO SARMIENTO RUIZ </t>
  </si>
  <si>
    <t xml:space="preserve">Prestar los servicios personales de apoyo a la gestión para la conducción de los vehículos livianos que le sean asignados y que se encuentren al servicios de la Alcaldía local de Rafael Uribe Uribe. </t>
  </si>
  <si>
    <t>CPS-167-2018</t>
  </si>
  <si>
    <t>CPS-168-2018</t>
  </si>
  <si>
    <t>18-12-7707067</t>
  </si>
  <si>
    <t>ELVER ANDRES CHITIVA JIMENEZ</t>
  </si>
  <si>
    <t>Servicos técnicos para apoyar a la alcaldía en formulación, seguimiento y ejecución relacionado con comunicación y control de medios</t>
  </si>
  <si>
    <t xml:space="preserve">IBC / Certifiación </t>
  </si>
  <si>
    <t>​CLASE DE RIESGO</t>
  </si>
  <si>
    <t>TARIFA​</t>
  </si>
  <si>
    <t>​ACTIVIDADES</t>
  </si>
  <si>
    <t>​I</t>
  </si>
  <si>
    <r>
      <t>​</t>
    </r>
    <r>
      <rPr>
        <b/>
        <sz val="10"/>
        <color rgb="FF4C2600"/>
        <rFont val="Arial Narrow"/>
      </rPr>
      <t>0.522%</t>
    </r>
  </si>
  <si>
    <t>​Financieras, trabajos de oficina, administrativos, centros educativos, restaurantes.</t>
  </si>
  <si>
    <t>​II</t>
  </si>
  <si>
    <r>
      <t>​</t>
    </r>
    <r>
      <rPr>
        <b/>
        <sz val="10"/>
        <color rgb="FF4C2600"/>
        <rFont val="Arial Narrow"/>
      </rPr>
      <t>1.044%</t>
    </r>
  </si>
  <si>
    <t>​Algunos procesos manufactureros como fabricación de tapetes, tejidos, confecciones y flores artificiales, almacén por departamentos, algunas labores agricolas.</t>
  </si>
  <si>
    <t>​III</t>
  </si>
  <si>
    <r>
      <t>​</t>
    </r>
    <r>
      <rPr>
        <b/>
        <sz val="10"/>
        <color rgb="FF4C2600"/>
        <rFont val="Arial Narrow"/>
      </rPr>
      <t>2.436%</t>
    </r>
  </si>
  <si>
    <t>​Algunos procesos manufactureros como la fabricación de agujas, alcoholes y artículos de cuero.</t>
  </si>
  <si>
    <t>​IV</t>
  </si>
  <si>
    <r>
      <t>​</t>
    </r>
    <r>
      <rPr>
        <b/>
        <sz val="10"/>
        <color rgb="FF4C2600"/>
        <rFont val="Arial Narrow"/>
      </rPr>
      <t>4.350%</t>
    </r>
  </si>
  <si>
    <t>​Procesos manufactureros como fabricación de aceites, cervezas, vidrios, procesos de galvanización, transportes y servicios de vigilancia privada.</t>
  </si>
  <si>
    <t>​V</t>
  </si>
  <si>
    <r>
      <t>​</t>
    </r>
    <r>
      <rPr>
        <b/>
        <sz val="10"/>
        <color rgb="FF4C2600"/>
        <rFont val="Arial Narrow"/>
      </rPr>
      <t>​6.960%</t>
    </r>
  </si>
  <si>
    <t>​Areneras, manejo de asbesto, bomberos, manejo de explosivos, construcción y explotación petrolera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</si>
</sst>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164" formatCode="d/m/yyyy"/>
    <numFmt numFmtId="165" formatCode="[$$-240A]\ #,##0;[Red]\-[$$-240A]\ #,##0"/>
    <numFmt numFmtId="166" formatCode="0_ ;[Red]\-0\ "/>
    <numFmt numFmtId="167" formatCode="#,##0_ ;[Red]\-#,##0\ "/>
    <numFmt numFmtId="176" formatCode="0.0%"/>
  </numFmts>
  <fonts count="25">
    <font>
      <sz val="11"/>
      <color rgb="FF000000"/>
      <name val="Calibri"/>
    </font>
    <font>
      <b/>
      <u/>
      <sz val="14"/>
      <color rgb="FF000000"/>
      <name val="Garamond"/>
    </font>
    <font>
      <sz val="11"/>
      <color rgb="FF000000"/>
      <name val="Garamond"/>
    </font>
    <font>
      <sz val="14"/>
      <color rgb="FF000000"/>
      <name val="Garamond"/>
    </font>
    <font>
      <b/>
      <u/>
      <sz val="11"/>
      <color rgb="FF000000"/>
      <name val="Garamond"/>
    </font>
    <font>
      <b/>
      <sz val="14"/>
      <color rgb="FF000000"/>
      <name val="Garamond"/>
    </font>
    <font>
      <b/>
      <sz val="11"/>
      <color rgb="FF000000"/>
      <name val="Garamond"/>
    </font>
    <font>
      <b/>
      <sz val="11"/>
      <color rgb="FF000000"/>
      <name val="Calibri"/>
    </font>
    <font>
      <b/>
      <sz val="11"/>
      <color rgb="FFFFFFFF"/>
      <name val="Garamond"/>
    </font>
    <font>
      <sz val="11"/>
      <name val="Calibri"/>
    </font>
    <font>
      <sz val="10"/>
      <color rgb="FF000000"/>
      <name val="Arial Narrow"/>
    </font>
    <font>
      <b/>
      <u/>
      <sz val="10"/>
      <color rgb="FF000000"/>
      <name val="Arial Narrow"/>
    </font>
    <font>
      <b/>
      <sz val="10"/>
      <color rgb="FF000000"/>
      <name val="Arial Narrow"/>
    </font>
    <font>
      <b/>
      <sz val="10"/>
      <color rgb="FFFFFFFF"/>
      <name val="Arial Narrow"/>
    </font>
    <font>
      <sz val="10"/>
      <color rgb="FFFF0000"/>
      <name val="Arial Narrow"/>
    </font>
    <font>
      <b/>
      <sz val="10"/>
      <color rgb="FF4C2600"/>
      <name val="Arial Narrow"/>
    </font>
    <font>
      <sz val="10"/>
      <color rgb="FF4C2600"/>
      <name val="Arial Narrow"/>
    </font>
    <font>
      <u/>
      <sz val="11"/>
      <color theme="10"/>
      <name val="Calibri"/>
    </font>
    <font>
      <sz val="14"/>
      <name val="Garamond"/>
    </font>
    <font>
      <sz val="11"/>
      <color rgb="FF666666"/>
      <name val="Garamond"/>
    </font>
    <font>
      <u/>
      <sz val="14"/>
      <color rgb="FF000000"/>
      <name val="Garamond"/>
    </font>
    <font>
      <b/>
      <sz val="10"/>
      <color theme="1"/>
      <name val="Garamond"/>
      <family val="1"/>
    </font>
    <font>
      <sz val="10"/>
      <color rgb="FF000000"/>
      <name val="Garamond"/>
      <family val="1"/>
    </font>
    <font>
      <b/>
      <sz val="10"/>
      <color rgb="FF000000"/>
      <name val="Garamond"/>
      <family val="1"/>
    </font>
    <font>
      <sz val="11"/>
      <color rgb="FF000000"/>
      <name val="Garamond"/>
      <family val="1"/>
    </font>
  </fonts>
  <fills count="23">
    <fill>
      <patternFill patternType="none"/>
    </fill>
    <fill>
      <patternFill patternType="gray125"/>
    </fill>
    <fill>
      <patternFill patternType="solid">
        <fgColor rgb="FF92D050"/>
        <bgColor rgb="FF92D050"/>
      </patternFill>
    </fill>
    <fill>
      <patternFill patternType="solid">
        <fgColor rgb="FFBDD6EE"/>
        <bgColor rgb="FFBDD6EE"/>
      </patternFill>
    </fill>
    <fill>
      <patternFill patternType="solid">
        <fgColor rgb="FF5B9BD5"/>
        <bgColor rgb="FF5B9BD5"/>
      </patternFill>
    </fill>
    <fill>
      <patternFill patternType="solid">
        <fgColor rgb="FFFFC000"/>
        <bgColor rgb="FFFFC000"/>
      </patternFill>
    </fill>
    <fill>
      <patternFill patternType="solid">
        <fgColor rgb="FFFFFFFF"/>
        <bgColor rgb="FFFFFFFF"/>
      </patternFill>
    </fill>
    <fill>
      <patternFill patternType="solid">
        <fgColor rgb="FFFFFF00"/>
        <bgColor rgb="FFFFFF00"/>
      </patternFill>
    </fill>
    <fill>
      <patternFill patternType="solid">
        <fgColor rgb="FFFEF2CB"/>
        <bgColor rgb="FFFEF2CB"/>
      </patternFill>
    </fill>
    <fill>
      <patternFill patternType="solid">
        <fgColor rgb="FF0070C0"/>
        <bgColor rgb="FF0070C0"/>
      </patternFill>
    </fill>
    <fill>
      <patternFill patternType="solid">
        <fgColor rgb="FFF2F2F2"/>
        <bgColor rgb="FFF2F2F2"/>
      </patternFill>
    </fill>
    <fill>
      <patternFill patternType="solid">
        <fgColor rgb="FFFFFF00"/>
        <bgColor indexed="64"/>
      </patternFill>
    </fill>
    <fill>
      <patternFill patternType="solid">
        <fgColor rgb="FFFFF2CC"/>
        <bgColor indexed="64"/>
      </patternFill>
    </fill>
    <fill>
      <patternFill patternType="solid">
        <fgColor rgb="FFFFFFFF"/>
        <bgColor indexed="64"/>
      </patternFill>
    </fill>
    <fill>
      <patternFill patternType="solid">
        <fgColor rgb="FFFFC000"/>
        <bgColor indexed="64"/>
      </patternFill>
    </fill>
    <fill>
      <patternFill patternType="solid">
        <fgColor rgb="FFDDEBF7"/>
        <bgColor indexed="64"/>
      </patternFill>
    </fill>
    <fill>
      <patternFill patternType="solid">
        <fgColor rgb="FFD9E1F2"/>
        <bgColor indexed="64"/>
      </patternFill>
    </fill>
    <fill>
      <patternFill patternType="solid">
        <fgColor theme="0"/>
        <bgColor indexed="64"/>
      </patternFill>
    </fill>
    <fill>
      <patternFill patternType="solid">
        <fgColor theme="4" tint="0.79998168889431442"/>
        <bgColor rgb="FF92D050"/>
      </patternFill>
    </fill>
    <fill>
      <patternFill patternType="solid">
        <fgColor theme="4" tint="0.79998168889431442"/>
        <bgColor rgb="FFBDD6EE"/>
      </patternFill>
    </fill>
    <fill>
      <patternFill patternType="solid">
        <fgColor theme="4" tint="0.79998168889431442"/>
        <bgColor rgb="FFFFC000"/>
      </patternFill>
    </fill>
    <fill>
      <patternFill patternType="solid">
        <fgColor theme="4" tint="0.79998168889431442"/>
        <bgColor rgb="FF5B9BD5"/>
      </patternFill>
    </fill>
    <fill>
      <patternFill patternType="solid">
        <fgColor theme="0"/>
        <bgColor rgb="FF66FFFF"/>
      </patternFill>
    </fill>
  </fills>
  <borders count="9">
    <border>
      <left/>
      <right/>
      <top/>
      <bottom/>
      <diagonal/>
    </border>
    <border>
      <left/>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top/>
      <bottom/>
      <diagonal/>
    </border>
  </borders>
  <cellStyleXfs count="2">
    <xf numFmtId="0" fontId="0" fillId="0" borderId="0"/>
    <xf numFmtId="0" fontId="17" fillId="0" borderId="0" applyNumberFormat="0" applyFill="0" applyBorder="0" applyAlignment="0" applyProtection="0"/>
  </cellStyleXfs>
  <cellXfs count="149">
    <xf numFmtId="0" fontId="0" fillId="0" borderId="0" xfId="0" applyFont="1" applyAlignment="1"/>
    <xf numFmtId="0" fontId="1" fillId="0" borderId="0" xfId="0" applyFont="1" applyAlignment="1">
      <alignment horizontal="left" vertical="center"/>
    </xf>
    <xf numFmtId="0" fontId="2" fillId="0" borderId="0" xfId="0" applyFont="1"/>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164" fontId="3" fillId="0" borderId="0" xfId="0" applyNumberFormat="1" applyFont="1" applyAlignment="1">
      <alignment vertical="center" wrapText="1"/>
    </xf>
    <xf numFmtId="165" fontId="3" fillId="0" borderId="0" xfId="0" applyNumberFormat="1" applyFont="1" applyAlignment="1">
      <alignment horizontal="right" vertical="center" wrapText="1"/>
    </xf>
    <xf numFmtId="0" fontId="2" fillId="0" borderId="0" xfId="0" applyFont="1" applyAlignment="1">
      <alignment vertical="center" wrapText="1"/>
    </xf>
    <xf numFmtId="0" fontId="2" fillId="0" borderId="0" xfId="0" applyFont="1" applyAlignment="1">
      <alignment horizontal="center" vertical="center" wrapText="1"/>
    </xf>
    <xf numFmtId="164" fontId="3"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8" fillId="2" borderId="2" xfId="0" applyFont="1" applyFill="1" applyBorder="1" applyAlignment="1">
      <alignment horizontal="center" vertical="center" wrapText="1"/>
    </xf>
    <xf numFmtId="165" fontId="8" fillId="4" borderId="2" xfId="0"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6" borderId="2" xfId="0" applyFont="1" applyFill="1" applyBorder="1" applyAlignment="1">
      <alignment horizontal="center" vertical="center" wrapText="1"/>
    </xf>
    <xf numFmtId="1" fontId="2" fillId="6" borderId="2" xfId="0" applyNumberFormat="1"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64" fontId="2" fillId="6"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165" fontId="2" fillId="0" borderId="2" xfId="0" applyNumberFormat="1" applyFont="1" applyBorder="1" applyAlignment="1">
      <alignment horizontal="right" vertical="center" wrapText="1"/>
    </xf>
    <xf numFmtId="38" fontId="2" fillId="6" borderId="2"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165" fontId="2" fillId="6" borderId="2" xfId="0" applyNumberFormat="1" applyFont="1" applyFill="1" applyBorder="1" applyAlignment="1">
      <alignment horizontal="right" vertical="center" wrapText="1"/>
    </xf>
    <xf numFmtId="1" fontId="2" fillId="0" borderId="2" xfId="0" applyNumberFormat="1" applyFont="1" applyBorder="1" applyAlignment="1">
      <alignment horizontal="left" vertical="center" wrapText="1"/>
    </xf>
    <xf numFmtId="0" fontId="3" fillId="0" borderId="0" xfId="0" applyFont="1"/>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164" fontId="10" fillId="0" borderId="0" xfId="0" applyNumberFormat="1" applyFont="1" applyAlignment="1">
      <alignment vertical="center"/>
    </xf>
    <xf numFmtId="165" fontId="10" fillId="0" borderId="0" xfId="0" applyNumberFormat="1" applyFont="1" applyAlignment="1">
      <alignment horizontal="right" vertical="center"/>
    </xf>
    <xf numFmtId="166" fontId="10" fillId="0" borderId="0" xfId="0" applyNumberFormat="1" applyFont="1" applyAlignment="1">
      <alignment horizontal="center" vertical="center"/>
    </xf>
    <xf numFmtId="1" fontId="10" fillId="0" borderId="0" xfId="0" applyNumberFormat="1" applyFont="1" applyAlignment="1">
      <alignment vertical="center"/>
    </xf>
    <xf numFmtId="0" fontId="10" fillId="0" borderId="0" xfId="0" applyFont="1" applyAlignment="1">
      <alignment horizontal="center" vertical="center"/>
    </xf>
    <xf numFmtId="167" fontId="10" fillId="0" borderId="0" xfId="0" applyNumberFormat="1" applyFont="1" applyAlignment="1">
      <alignment horizontal="right" vertical="center"/>
    </xf>
    <xf numFmtId="0" fontId="11" fillId="0" borderId="0" xfId="0" applyFont="1" applyAlignment="1">
      <alignment horizontal="left" vertical="center"/>
    </xf>
    <xf numFmtId="0" fontId="12" fillId="0" borderId="1" xfId="0" applyFont="1" applyBorder="1" applyAlignment="1">
      <alignment vertical="center" wrapText="1"/>
    </xf>
    <xf numFmtId="0" fontId="7" fillId="0" borderId="1" xfId="0" applyFont="1" applyBorder="1" applyAlignment="1">
      <alignment vertical="center" wrapText="1"/>
    </xf>
    <xf numFmtId="0" fontId="10" fillId="0" borderId="0" xfId="0" applyFont="1" applyAlignment="1">
      <alignment horizontal="center" vertical="center" wrapText="1"/>
    </xf>
    <xf numFmtId="0" fontId="13" fillId="2" borderId="2" xfId="0" applyFont="1" applyFill="1" applyBorder="1" applyAlignment="1">
      <alignment horizontal="center" vertical="center" wrapText="1"/>
    </xf>
    <xf numFmtId="164" fontId="13" fillId="2" borderId="2" xfId="0" applyNumberFormat="1" applyFont="1" applyFill="1" applyBorder="1" applyAlignment="1">
      <alignment horizontal="center" vertical="center" wrapText="1"/>
    </xf>
    <xf numFmtId="165" fontId="13" fillId="2" borderId="2" xfId="0" applyNumberFormat="1" applyFont="1" applyFill="1" applyBorder="1" applyAlignment="1">
      <alignment horizontal="center" vertical="center" wrapText="1"/>
    </xf>
    <xf numFmtId="0" fontId="12" fillId="7"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166" fontId="13" fillId="2" borderId="2"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67" fontId="13" fillId="2" borderId="2" xfId="0" applyNumberFormat="1" applyFont="1" applyFill="1" applyBorder="1" applyAlignment="1">
      <alignment horizontal="center" vertical="center" wrapText="1"/>
    </xf>
    <xf numFmtId="0" fontId="13" fillId="9" borderId="2" xfId="0" applyFont="1" applyFill="1" applyBorder="1" applyAlignment="1">
      <alignment horizontal="center" vertical="center" wrapText="1"/>
    </xf>
    <xf numFmtId="0" fontId="10" fillId="8" borderId="2" xfId="0" applyFont="1" applyFill="1" applyBorder="1" applyAlignment="1">
      <alignment horizontal="center" vertical="center"/>
    </xf>
    <xf numFmtId="0" fontId="10" fillId="8" borderId="2" xfId="0" applyFont="1" applyFill="1" applyBorder="1" applyAlignment="1">
      <alignment horizontal="center" vertical="center" wrapText="1"/>
    </xf>
    <xf numFmtId="0" fontId="14" fillId="8" borderId="2" xfId="0" applyFont="1" applyFill="1" applyBorder="1" applyAlignment="1">
      <alignment horizontal="center" vertical="center"/>
    </xf>
    <xf numFmtId="164" fontId="14" fillId="8" borderId="2" xfId="0" applyNumberFormat="1" applyFont="1" applyFill="1" applyBorder="1" applyAlignment="1">
      <alignment horizontal="center" vertical="center"/>
    </xf>
    <xf numFmtId="0" fontId="14" fillId="8" borderId="2" xfId="0" applyFont="1" applyFill="1" applyBorder="1" applyAlignment="1">
      <alignment horizontal="left" vertical="center"/>
    </xf>
    <xf numFmtId="1" fontId="14" fillId="8" borderId="2" xfId="0" applyNumberFormat="1" applyFont="1" applyFill="1" applyBorder="1" applyAlignment="1">
      <alignment horizontal="center" vertical="center"/>
    </xf>
    <xf numFmtId="165" fontId="14" fillId="8" borderId="2" xfId="0" applyNumberFormat="1" applyFont="1" applyFill="1" applyBorder="1" applyAlignment="1">
      <alignment horizontal="right" vertical="center"/>
    </xf>
    <xf numFmtId="166" fontId="14" fillId="8" borderId="2" xfId="0" applyNumberFormat="1" applyFont="1" applyFill="1" applyBorder="1" applyAlignment="1">
      <alignment horizontal="center" vertical="center"/>
    </xf>
    <xf numFmtId="167" fontId="14" fillId="8" borderId="2" xfId="0" applyNumberFormat="1" applyFont="1" applyFill="1" applyBorder="1" applyAlignment="1">
      <alignment horizontal="right" vertical="center"/>
    </xf>
    <xf numFmtId="164" fontId="10" fillId="8" borderId="2" xfId="0" applyNumberFormat="1" applyFont="1" applyFill="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xf>
    <xf numFmtId="164" fontId="10" fillId="0" borderId="2" xfId="0" applyNumberFormat="1" applyFont="1" applyBorder="1" applyAlignment="1">
      <alignment horizontal="center" vertical="center"/>
    </xf>
    <xf numFmtId="1" fontId="10" fillId="0" borderId="2" xfId="0" applyNumberFormat="1" applyFont="1" applyBorder="1" applyAlignment="1">
      <alignment horizontal="center" vertical="center"/>
    </xf>
    <xf numFmtId="165" fontId="10" fillId="0" borderId="2" xfId="0" applyNumberFormat="1" applyFont="1" applyBorder="1" applyAlignment="1">
      <alignment horizontal="right" vertical="center"/>
    </xf>
    <xf numFmtId="166" fontId="10" fillId="0" borderId="2" xfId="0" applyNumberFormat="1"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165" fontId="10" fillId="10" borderId="2" xfId="0" applyNumberFormat="1" applyFont="1" applyFill="1" applyBorder="1" applyAlignment="1">
      <alignment horizontal="right" vertical="center"/>
    </xf>
    <xf numFmtId="176" fontId="10" fillId="10" borderId="2" xfId="0" applyNumberFormat="1" applyFont="1" applyFill="1" applyBorder="1" applyAlignment="1">
      <alignment horizontal="center" vertical="center"/>
    </xf>
    <xf numFmtId="1" fontId="10" fillId="10" borderId="2" xfId="0" applyNumberFormat="1" applyFont="1" applyFill="1" applyBorder="1" applyAlignment="1">
      <alignment horizontal="center" vertical="center"/>
    </xf>
    <xf numFmtId="176" fontId="10" fillId="0" borderId="2" xfId="0" applyNumberFormat="1" applyFont="1" applyBorder="1" applyAlignment="1">
      <alignment horizontal="center" vertical="center"/>
    </xf>
    <xf numFmtId="164" fontId="10" fillId="0" borderId="2" xfId="0" applyNumberFormat="1" applyFont="1" applyBorder="1" applyAlignment="1">
      <alignment horizontal="left" vertical="center" wrapText="1"/>
    </xf>
    <xf numFmtId="0" fontId="10" fillId="0" borderId="2" xfId="0" applyFont="1" applyBorder="1" applyAlignment="1">
      <alignment horizontal="left" vertical="center" wrapText="1"/>
    </xf>
    <xf numFmtId="1" fontId="10" fillId="0" borderId="2" xfId="0" applyNumberFormat="1" applyFont="1" applyBorder="1" applyAlignment="1">
      <alignment horizontal="left" vertical="center"/>
    </xf>
    <xf numFmtId="1" fontId="10" fillId="0" borderId="2" xfId="0" applyNumberFormat="1" applyFont="1" applyBorder="1" applyAlignment="1">
      <alignment horizontal="left" vertical="center" wrapText="1"/>
    </xf>
    <xf numFmtId="167" fontId="10" fillId="0" borderId="2" xfId="0" applyNumberFormat="1" applyFont="1" applyBorder="1" applyAlignment="1">
      <alignment horizontal="right" vertical="center"/>
    </xf>
    <xf numFmtId="164" fontId="10" fillId="0" borderId="2" xfId="0" applyNumberFormat="1" applyFont="1" applyBorder="1" applyAlignment="1">
      <alignment horizontal="left" vertical="center"/>
    </xf>
    <xf numFmtId="0" fontId="10" fillId="8" borderId="2" xfId="0" applyFont="1" applyFill="1" applyBorder="1" applyAlignment="1">
      <alignment horizontal="left" vertical="center"/>
    </xf>
    <xf numFmtId="165" fontId="10" fillId="8" borderId="2" xfId="0" applyNumberFormat="1" applyFont="1" applyFill="1" applyBorder="1" applyAlignment="1">
      <alignment horizontal="right" vertical="center"/>
    </xf>
    <xf numFmtId="1" fontId="10" fillId="8" borderId="2" xfId="0" applyNumberFormat="1" applyFont="1" applyFill="1" applyBorder="1" applyAlignment="1">
      <alignment horizontal="center" vertical="center"/>
    </xf>
    <xf numFmtId="166" fontId="10" fillId="8" borderId="2" xfId="0" applyNumberFormat="1" applyFont="1" applyFill="1" applyBorder="1" applyAlignment="1">
      <alignment horizontal="center" vertical="center" wrapText="1"/>
    </xf>
    <xf numFmtId="167" fontId="10" fillId="8" borderId="2" xfId="0" applyNumberFormat="1" applyFont="1" applyFill="1" applyBorder="1" applyAlignment="1">
      <alignment horizontal="right" vertical="center"/>
    </xf>
    <xf numFmtId="0" fontId="10" fillId="8" borderId="2" xfId="0" applyFont="1" applyFill="1" applyBorder="1" applyAlignment="1">
      <alignment horizontal="left" vertical="center" wrapText="1"/>
    </xf>
    <xf numFmtId="9" fontId="10" fillId="0" borderId="2" xfId="0" applyNumberFormat="1" applyFont="1" applyBorder="1" applyAlignment="1">
      <alignment horizontal="center" vertical="center" wrapText="1"/>
    </xf>
    <xf numFmtId="165" fontId="10" fillId="0" borderId="0" xfId="0" applyNumberFormat="1" applyFont="1" applyAlignment="1">
      <alignment vertical="center"/>
    </xf>
    <xf numFmtId="165" fontId="10" fillId="8" borderId="8" xfId="0" applyNumberFormat="1" applyFont="1" applyFill="1" applyBorder="1" applyAlignment="1">
      <alignment horizontal="right" vertical="center"/>
    </xf>
    <xf numFmtId="0" fontId="15" fillId="6" borderId="6" xfId="0" applyFont="1" applyFill="1" applyBorder="1" applyAlignment="1">
      <alignment horizontal="center" vertical="top" wrapText="1"/>
    </xf>
    <xf numFmtId="0" fontId="16" fillId="6" borderId="6" xfId="0" applyFont="1" applyFill="1" applyBorder="1" applyAlignment="1">
      <alignment horizontal="center" vertical="top" wrapText="1"/>
    </xf>
    <xf numFmtId="0" fontId="16" fillId="6" borderId="6" xfId="0" applyFont="1" applyFill="1" applyBorder="1" applyAlignment="1">
      <alignment vertical="top" wrapText="1"/>
    </xf>
    <xf numFmtId="1" fontId="2" fillId="6" borderId="2" xfId="0" applyNumberFormat="1" applyFont="1" applyFill="1" applyBorder="1" applyAlignment="1">
      <alignment horizontal="left" vertical="center" wrapText="1"/>
    </xf>
    <xf numFmtId="0" fontId="11" fillId="0" borderId="0" xfId="0" applyFont="1" applyAlignment="1">
      <alignment horizontal="left" vertical="center" wrapText="1"/>
    </xf>
    <xf numFmtId="0" fontId="2" fillId="1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xf numFmtId="0" fontId="0" fillId="0" borderId="0" xfId="0" applyFont="1" applyFill="1" applyAlignment="1"/>
    <xf numFmtId="0" fontId="2" fillId="0" borderId="0" xfId="0" applyFont="1" applyAlignment="1"/>
    <xf numFmtId="0" fontId="2" fillId="0" borderId="2" xfId="0" applyNumberFormat="1" applyFont="1" applyBorder="1" applyAlignment="1">
      <alignment horizontal="center" vertical="center" wrapText="1"/>
    </xf>
    <xf numFmtId="0" fontId="2" fillId="13" borderId="2" xfId="0" applyFont="1" applyFill="1" applyBorder="1" applyAlignment="1">
      <alignment horizontal="center" vertical="center" wrapText="1"/>
    </xf>
    <xf numFmtId="2" fontId="2" fillId="0" borderId="2" xfId="0" applyNumberFormat="1" applyFont="1" applyBorder="1" applyAlignment="1">
      <alignment horizontal="right" vertical="center" wrapText="1"/>
    </xf>
    <xf numFmtId="0" fontId="3" fillId="0" borderId="0" xfId="0" applyNumberFormat="1" applyFont="1" applyAlignment="1">
      <alignment horizontal="center"/>
    </xf>
    <xf numFmtId="2" fontId="3" fillId="0" borderId="0" xfId="0" applyNumberFormat="1" applyFont="1"/>
    <xf numFmtId="0" fontId="2" fillId="0" borderId="0" xfId="0" applyFont="1" applyAlignment="1">
      <alignment horizontal="center" vertical="center"/>
    </xf>
    <xf numFmtId="0" fontId="2" fillId="0" borderId="0" xfId="0" applyNumberFormat="1" applyFont="1" applyAlignment="1">
      <alignment horizontal="center"/>
    </xf>
    <xf numFmtId="2" fontId="2" fillId="0" borderId="0" xfId="0" applyNumberFormat="1" applyFont="1"/>
    <xf numFmtId="2" fontId="2" fillId="0" borderId="0" xfId="0" applyNumberFormat="1" applyFont="1" applyAlignment="1"/>
    <xf numFmtId="0" fontId="2" fillId="14"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3" fillId="0" borderId="0" xfId="0" applyFont="1" applyAlignment="1"/>
    <xf numFmtId="0" fontId="3" fillId="0" borderId="0" xfId="0" applyNumberFormat="1" applyFont="1" applyAlignment="1">
      <alignment horizontal="center" vertical="center" wrapText="1"/>
    </xf>
    <xf numFmtId="2" fontId="3" fillId="0" borderId="0" xfId="0" applyNumberFormat="1" applyFont="1" applyAlignment="1">
      <alignment horizontal="right" vertical="center" wrapText="1"/>
    </xf>
    <xf numFmtId="0" fontId="19"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3" fillId="0" borderId="1" xfId="0" applyFont="1" applyBorder="1" applyAlignment="1">
      <alignment vertical="center" wrapText="1"/>
    </xf>
    <xf numFmtId="0" fontId="2" fillId="15" borderId="2" xfId="0" applyFont="1" applyFill="1" applyBorder="1" applyAlignment="1">
      <alignment horizontal="center" vertical="center" wrapText="1"/>
    </xf>
    <xf numFmtId="0" fontId="2" fillId="16" borderId="2"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2" xfId="0" applyNumberFormat="1" applyFont="1" applyBorder="1" applyAlignment="1">
      <alignment horizontal="right" vertical="center" wrapText="1"/>
    </xf>
    <xf numFmtId="1" fontId="2" fillId="0" borderId="2" xfId="0" applyNumberFormat="1" applyFont="1" applyBorder="1" applyAlignment="1">
      <alignment horizontal="right" vertical="center" wrapText="1"/>
    </xf>
    <xf numFmtId="0" fontId="5" fillId="3" borderId="3" xfId="0" applyFont="1" applyFill="1" applyBorder="1" applyAlignment="1">
      <alignment horizontal="center" vertical="center" wrapText="1"/>
    </xf>
    <xf numFmtId="0" fontId="18" fillId="0" borderId="4" xfId="0" applyFont="1" applyBorder="1" applyAlignment="1"/>
    <xf numFmtId="0" fontId="18" fillId="0" borderId="5" xfId="0" applyFont="1" applyBorder="1" applyAlignment="1"/>
    <xf numFmtId="0" fontId="12" fillId="7" borderId="3" xfId="0" applyFont="1" applyFill="1" applyBorder="1" applyAlignment="1">
      <alignment horizontal="center" vertical="center" wrapText="1"/>
    </xf>
    <xf numFmtId="0" fontId="9" fillId="0" borderId="4" xfId="0" applyFont="1" applyBorder="1" applyAlignment="1"/>
    <xf numFmtId="0" fontId="9" fillId="0" borderId="5" xfId="0" applyFont="1" applyBorder="1" applyAlignment="1"/>
    <xf numFmtId="0" fontId="2" fillId="17" borderId="2" xfId="0" applyFont="1" applyFill="1" applyBorder="1" applyAlignment="1">
      <alignment horizontal="center" vertical="center" wrapText="1"/>
    </xf>
    <xf numFmtId="165" fontId="2" fillId="22" borderId="2" xfId="0" applyNumberFormat="1" applyFont="1" applyFill="1" applyBorder="1" applyAlignment="1">
      <alignment horizontal="right" vertical="center" wrapText="1"/>
    </xf>
    <xf numFmtId="165" fontId="2" fillId="17" borderId="2" xfId="0" applyNumberFormat="1" applyFont="1" applyFill="1" applyBorder="1" applyAlignment="1">
      <alignment horizontal="right" vertical="center" wrapText="1"/>
    </xf>
    <xf numFmtId="0" fontId="3" fillId="17" borderId="0" xfId="0" applyFont="1" applyFill="1"/>
    <xf numFmtId="165" fontId="3" fillId="17" borderId="0" xfId="0" applyNumberFormat="1" applyFont="1" applyFill="1" applyAlignment="1">
      <alignment horizontal="right" vertical="center" wrapText="1"/>
    </xf>
    <xf numFmtId="0" fontId="2" fillId="17" borderId="0" xfId="0" applyFont="1" applyFill="1"/>
    <xf numFmtId="0" fontId="2" fillId="17" borderId="0" xfId="0" applyFont="1" applyFill="1" applyAlignment="1"/>
    <xf numFmtId="0" fontId="22" fillId="0" borderId="0" xfId="0" applyFont="1"/>
    <xf numFmtId="0" fontId="21" fillId="18" borderId="2" xfId="0" applyFont="1" applyFill="1" applyBorder="1" applyAlignment="1">
      <alignment horizontal="center" vertical="center" wrapText="1"/>
    </xf>
    <xf numFmtId="164" fontId="21" fillId="18" borderId="2" xfId="0" applyNumberFormat="1" applyFont="1" applyFill="1" applyBorder="1" applyAlignment="1">
      <alignment horizontal="center" vertical="center" wrapText="1"/>
    </xf>
    <xf numFmtId="0" fontId="21" fillId="19" borderId="2" xfId="0" applyFont="1" applyFill="1" applyBorder="1" applyAlignment="1">
      <alignment horizontal="center" vertical="center" wrapText="1"/>
    </xf>
    <xf numFmtId="165" fontId="21" fillId="18" borderId="2" xfId="0" applyNumberFormat="1" applyFont="1" applyFill="1" applyBorder="1" applyAlignment="1">
      <alignment horizontal="center" vertical="center" wrapText="1"/>
    </xf>
    <xf numFmtId="0" fontId="21" fillId="20" borderId="2" xfId="0" applyNumberFormat="1" applyFont="1" applyFill="1" applyBorder="1" applyAlignment="1">
      <alignment horizontal="center" vertical="center" wrapText="1"/>
    </xf>
    <xf numFmtId="165" fontId="21" fillId="20" borderId="2" xfId="0" applyNumberFormat="1" applyFont="1" applyFill="1" applyBorder="1" applyAlignment="1">
      <alignment horizontal="center" vertical="center" wrapText="1"/>
    </xf>
    <xf numFmtId="2" fontId="21" fillId="20" borderId="2" xfId="0" applyNumberFormat="1" applyFont="1" applyFill="1" applyBorder="1" applyAlignment="1">
      <alignment horizontal="center" vertical="center" wrapText="1"/>
    </xf>
    <xf numFmtId="165" fontId="21" fillId="21" borderId="2" xfId="0" applyNumberFormat="1" applyFont="1" applyFill="1" applyBorder="1" applyAlignment="1">
      <alignment horizontal="center" vertical="center" wrapText="1"/>
    </xf>
    <xf numFmtId="0" fontId="23" fillId="0" borderId="0" xfId="0" applyFont="1" applyAlignment="1"/>
    <xf numFmtId="0" fontId="24" fillId="0" borderId="2" xfId="0" applyFont="1" applyBorder="1" applyAlignment="1">
      <alignment horizontal="center" vertical="center" wrapText="1"/>
    </xf>
    <xf numFmtId="6" fontId="24" fillId="0" borderId="2" xfId="0" applyNumberFormat="1" applyFont="1" applyBorder="1" applyAlignment="1">
      <alignment horizontal="right" vertical="center" wrapText="1"/>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15" Type="http://schemas.openxmlformats.org/officeDocument/2006/relationships/styles" Target="styles.xml"/><Relationship Id="rId14" Type="http://schemas.openxmlformats.org/officeDocument/2006/relationships/theme" Target="theme/theme1.xml"/></Relationships>
</file>

<file path=xl/namedSheetViews/namedSheetView1.xml><?xml version="1.0" encoding="utf-8"?>
<namedSheetViews xmlns="http://schemas.microsoft.com/office/spreadsheetml/2019/namedsheetviews" xmlns:x="http://schemas.openxmlformats.org/spreadsheetml/2006/main">
  <namedSheetView name="Vista 1" id="{FBD9D4A4-9A7E-4F37-9579-588E2A9F0086}">
    <nsvFilter filterId="{F80186D2-98A4-4242-81A1-10B88E323883}" ref="B5:AY356" tableId="0"/>
  </namedSheetView>
</namedSheetView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301"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W1101"/>
  <sheetViews>
    <sheetView showGridLines="0" workbookViewId="0">
      <pane xSplit="2" ySplit="5" topLeftCell="C201" activePane="bottomRight" state="frozen"/>
      <selection pane="topRight" activeCell="C1" sqref="C1"/>
      <selection pane="bottomLeft" activeCell="A6" sqref="A6"/>
      <selection pane="bottomRight" activeCell="A204" sqref="A204"/>
    </sheetView>
  </sheetViews>
  <sheetFormatPr baseColWidth="10" defaultColWidth="14.42578125" defaultRowHeight="15" customHeight="1"/>
  <cols>
    <col min="1" max="1" width="3" customWidth="1"/>
    <col min="2" max="2" width="24.140625" customWidth="1"/>
    <col min="3" max="3" width="20" customWidth="1"/>
    <col min="4" max="4" width="29.140625" customWidth="1"/>
    <col min="5" max="5" width="17.7109375" customWidth="1"/>
    <col min="6" max="6" width="26.85546875" customWidth="1"/>
    <col min="7" max="7" width="26.7109375" customWidth="1"/>
    <col min="8" max="8" width="30.85546875" customWidth="1"/>
    <col min="9" max="23" width="10.7109375" customWidth="1"/>
  </cols>
  <sheetData>
    <row r="1" spans="1:23" ht="12.75" customHeight="1">
      <c r="A1" s="2"/>
      <c r="B1" s="1" t="s">
        <v>0</v>
      </c>
      <c r="C1" s="6"/>
      <c r="D1" s="6"/>
      <c r="E1" s="2"/>
      <c r="F1" s="10"/>
      <c r="G1" s="10"/>
      <c r="H1" s="2"/>
      <c r="I1" s="2"/>
      <c r="J1" s="2"/>
      <c r="K1" s="2"/>
      <c r="L1" s="2"/>
      <c r="M1" s="2"/>
      <c r="N1" s="2"/>
      <c r="O1" s="2"/>
      <c r="P1" s="2"/>
      <c r="Q1" s="2"/>
      <c r="R1" s="2"/>
      <c r="S1" s="2"/>
      <c r="T1" s="2"/>
      <c r="U1" s="2"/>
      <c r="V1" s="2"/>
      <c r="W1" s="2"/>
    </row>
    <row r="2" spans="1:23" ht="12.75" customHeight="1">
      <c r="A2" s="2"/>
      <c r="B2" s="1" t="s">
        <v>1</v>
      </c>
      <c r="C2" s="6"/>
      <c r="D2" s="6"/>
      <c r="E2" s="2"/>
      <c r="F2" s="10"/>
      <c r="G2" s="10"/>
      <c r="H2" s="2"/>
      <c r="I2" s="2"/>
      <c r="J2" s="2"/>
      <c r="K2" s="2"/>
      <c r="L2" s="2"/>
      <c r="M2" s="2"/>
      <c r="N2" s="2"/>
      <c r="O2" s="2"/>
      <c r="P2" s="2"/>
      <c r="Q2" s="2"/>
      <c r="R2" s="2"/>
      <c r="S2" s="2"/>
      <c r="T2" s="2"/>
      <c r="U2" s="2"/>
      <c r="V2" s="2"/>
      <c r="W2" s="2"/>
    </row>
    <row r="3" spans="1:23" ht="12.75" customHeight="1">
      <c r="A3" s="2"/>
      <c r="B3" s="6"/>
      <c r="C3" s="6"/>
      <c r="D3" s="6"/>
      <c r="E3" s="12"/>
      <c r="F3" s="10"/>
      <c r="G3" s="10"/>
      <c r="H3" s="9"/>
      <c r="I3" s="2"/>
      <c r="J3" s="2"/>
      <c r="K3" s="2"/>
      <c r="L3" s="2"/>
      <c r="M3" s="2"/>
      <c r="N3" s="2"/>
      <c r="O3" s="2"/>
      <c r="P3" s="2"/>
      <c r="Q3" s="2"/>
      <c r="R3" s="2"/>
      <c r="S3" s="2"/>
      <c r="T3" s="2"/>
      <c r="U3" s="2"/>
      <c r="V3" s="2"/>
      <c r="W3" s="2"/>
    </row>
    <row r="4" spans="1:23" ht="12.75" customHeight="1">
      <c r="A4" s="2"/>
      <c r="B4" s="13"/>
      <c r="C4" s="13"/>
      <c r="D4" s="13"/>
      <c r="E4" s="12"/>
      <c r="F4" s="10"/>
      <c r="G4" s="10"/>
      <c r="H4" s="10"/>
      <c r="I4" s="2"/>
      <c r="J4" s="2"/>
      <c r="K4" s="2"/>
      <c r="L4" s="2"/>
      <c r="M4" s="2"/>
      <c r="N4" s="2"/>
      <c r="O4" s="2"/>
      <c r="P4" s="2"/>
      <c r="Q4" s="2"/>
      <c r="R4" s="2"/>
      <c r="S4" s="2"/>
      <c r="T4" s="2"/>
      <c r="U4" s="2"/>
      <c r="V4" s="2"/>
      <c r="W4" s="2"/>
    </row>
    <row r="5" spans="1:23" ht="48.75" customHeight="1">
      <c r="A5" s="2"/>
      <c r="B5" s="15" t="s">
        <v>2</v>
      </c>
      <c r="C5" s="15" t="s">
        <v>3</v>
      </c>
      <c r="D5" s="15" t="s">
        <v>4</v>
      </c>
      <c r="E5" s="17" t="s">
        <v>5</v>
      </c>
      <c r="F5" s="15" t="s">
        <v>6</v>
      </c>
      <c r="G5" s="15" t="s">
        <v>7</v>
      </c>
      <c r="H5" s="16" t="s">
        <v>8</v>
      </c>
      <c r="I5" s="2"/>
      <c r="J5" s="2"/>
      <c r="K5" s="2"/>
      <c r="L5" s="2"/>
      <c r="M5" s="2"/>
      <c r="N5" s="2"/>
      <c r="O5" s="2"/>
      <c r="P5" s="2"/>
      <c r="Q5" s="2"/>
      <c r="R5" s="2"/>
      <c r="S5" s="2"/>
      <c r="T5" s="2"/>
      <c r="U5" s="2"/>
      <c r="V5" s="2"/>
      <c r="W5" s="2"/>
    </row>
    <row r="6" spans="1:23" ht="37.5" customHeight="1">
      <c r="A6" s="2"/>
      <c r="B6" s="19" t="s">
        <v>9</v>
      </c>
      <c r="C6" s="18" t="s">
        <v>10</v>
      </c>
      <c r="D6" s="19" t="s">
        <v>11</v>
      </c>
      <c r="E6" s="19" t="s">
        <v>12</v>
      </c>
      <c r="F6" s="18" t="s">
        <v>13</v>
      </c>
      <c r="G6" s="19" t="s">
        <v>14</v>
      </c>
      <c r="H6" s="18"/>
      <c r="I6" s="2"/>
      <c r="J6" s="2"/>
      <c r="K6" s="2"/>
      <c r="L6" s="2"/>
      <c r="M6" s="2"/>
      <c r="N6" s="2"/>
      <c r="O6" s="2"/>
      <c r="P6" s="2"/>
      <c r="Q6" s="2"/>
      <c r="R6" s="2"/>
      <c r="S6" s="2"/>
      <c r="T6" s="2"/>
      <c r="U6" s="2"/>
      <c r="V6" s="2"/>
      <c r="W6" s="2"/>
    </row>
    <row r="7" spans="1:23" ht="37.5" customHeight="1">
      <c r="A7" s="2"/>
      <c r="B7" s="18" t="s">
        <v>15</v>
      </c>
      <c r="C7" s="18" t="s">
        <v>16</v>
      </c>
      <c r="D7" s="18" t="s">
        <v>17</v>
      </c>
      <c r="E7" s="18" t="s">
        <v>18</v>
      </c>
      <c r="F7" s="18" t="s">
        <v>19</v>
      </c>
      <c r="G7" s="18" t="s">
        <v>20</v>
      </c>
      <c r="H7" s="18"/>
      <c r="I7" s="2"/>
      <c r="J7" s="2"/>
      <c r="K7" s="2"/>
      <c r="L7" s="2"/>
      <c r="M7" s="2"/>
      <c r="N7" s="2"/>
      <c r="O7" s="2"/>
      <c r="P7" s="2"/>
      <c r="Q7" s="2"/>
      <c r="R7" s="2"/>
      <c r="S7" s="2"/>
      <c r="T7" s="2"/>
      <c r="U7" s="2"/>
      <c r="V7" s="2"/>
      <c r="W7" s="2"/>
    </row>
    <row r="8" spans="1:23" ht="37.5" customHeight="1">
      <c r="A8" s="2"/>
      <c r="B8" s="18" t="s">
        <v>21</v>
      </c>
      <c r="C8" s="18" t="s">
        <v>16</v>
      </c>
      <c r="D8" s="18" t="s">
        <v>17</v>
      </c>
      <c r="E8" s="18" t="s">
        <v>18</v>
      </c>
      <c r="F8" s="18" t="s">
        <v>22</v>
      </c>
      <c r="G8" s="18" t="s">
        <v>23</v>
      </c>
      <c r="H8" s="18"/>
      <c r="I8" s="2"/>
      <c r="J8" s="2"/>
      <c r="K8" s="2"/>
      <c r="L8" s="2"/>
      <c r="M8" s="2"/>
      <c r="N8" s="2"/>
      <c r="O8" s="2"/>
      <c r="P8" s="2"/>
      <c r="Q8" s="2"/>
      <c r="R8" s="2"/>
      <c r="S8" s="2"/>
      <c r="T8" s="2"/>
      <c r="U8" s="2"/>
      <c r="V8" s="2"/>
      <c r="W8" s="2"/>
    </row>
    <row r="9" spans="1:23" ht="37.5" customHeight="1">
      <c r="A9" s="2"/>
      <c r="B9" s="18" t="s">
        <v>24</v>
      </c>
      <c r="C9" s="18" t="s">
        <v>16</v>
      </c>
      <c r="D9" s="18" t="s">
        <v>17</v>
      </c>
      <c r="E9" s="18" t="s">
        <v>18</v>
      </c>
      <c r="F9" s="18" t="s">
        <v>25</v>
      </c>
      <c r="G9" s="18" t="s">
        <v>26</v>
      </c>
      <c r="H9" s="18"/>
      <c r="I9" s="2"/>
      <c r="J9" s="2"/>
      <c r="K9" s="2"/>
      <c r="L9" s="2"/>
      <c r="M9" s="2"/>
      <c r="N9" s="2"/>
      <c r="O9" s="2"/>
      <c r="P9" s="2"/>
      <c r="Q9" s="2"/>
      <c r="R9" s="2"/>
      <c r="S9" s="2"/>
      <c r="T9" s="2"/>
      <c r="U9" s="2"/>
      <c r="V9" s="2"/>
      <c r="W9" s="2"/>
    </row>
    <row r="10" spans="1:23" ht="37.5" customHeight="1">
      <c r="A10" s="2"/>
      <c r="B10" s="18" t="s">
        <v>27</v>
      </c>
      <c r="C10" s="18" t="s">
        <v>16</v>
      </c>
      <c r="D10" s="18" t="s">
        <v>17</v>
      </c>
      <c r="E10" s="18" t="s">
        <v>18</v>
      </c>
      <c r="F10" s="18" t="s">
        <v>28</v>
      </c>
      <c r="G10" s="18" t="s">
        <v>29</v>
      </c>
      <c r="H10" s="18"/>
      <c r="I10" s="2"/>
      <c r="J10" s="2"/>
      <c r="K10" s="2"/>
      <c r="L10" s="2"/>
      <c r="M10" s="2"/>
      <c r="N10" s="2"/>
      <c r="O10" s="2"/>
      <c r="P10" s="2"/>
      <c r="Q10" s="2"/>
      <c r="R10" s="2"/>
      <c r="S10" s="2"/>
      <c r="T10" s="2"/>
      <c r="U10" s="2"/>
      <c r="V10" s="2"/>
      <c r="W10" s="2"/>
    </row>
    <row r="11" spans="1:23" ht="37.5" customHeight="1">
      <c r="A11" s="2"/>
      <c r="B11" s="96" t="s">
        <v>30</v>
      </c>
      <c r="C11" s="18" t="s">
        <v>31</v>
      </c>
      <c r="D11" s="18" t="s">
        <v>17</v>
      </c>
      <c r="E11" s="18" t="s">
        <v>18</v>
      </c>
      <c r="F11" s="18" t="s">
        <v>32</v>
      </c>
      <c r="G11" s="18" t="s">
        <v>33</v>
      </c>
      <c r="H11" s="18"/>
      <c r="I11" s="2"/>
      <c r="J11" s="2"/>
      <c r="K11" s="2"/>
      <c r="L11" s="2"/>
      <c r="M11" s="2"/>
      <c r="N11" s="2"/>
      <c r="O11" s="2"/>
      <c r="P11" s="2"/>
      <c r="Q11" s="2"/>
      <c r="R11" s="2"/>
      <c r="S11" s="2"/>
      <c r="T11" s="2"/>
      <c r="U11" s="2"/>
      <c r="V11" s="2"/>
      <c r="W11" s="2"/>
    </row>
    <row r="12" spans="1:23" ht="37.5" customHeight="1">
      <c r="A12" s="2"/>
      <c r="B12" s="18" t="s">
        <v>34</v>
      </c>
      <c r="C12" s="18" t="s">
        <v>16</v>
      </c>
      <c r="D12" s="18" t="s">
        <v>17</v>
      </c>
      <c r="E12" s="18" t="s">
        <v>18</v>
      </c>
      <c r="F12" s="18" t="s">
        <v>35</v>
      </c>
      <c r="G12" s="18" t="s">
        <v>36</v>
      </c>
      <c r="H12" s="18"/>
      <c r="I12" s="2"/>
      <c r="J12" s="2"/>
      <c r="K12" s="2"/>
      <c r="L12" s="2"/>
      <c r="M12" s="2"/>
      <c r="N12" s="2"/>
      <c r="O12" s="2"/>
      <c r="P12" s="2"/>
      <c r="Q12" s="2"/>
      <c r="R12" s="2"/>
      <c r="S12" s="2"/>
      <c r="T12" s="2"/>
      <c r="U12" s="2"/>
      <c r="V12" s="2"/>
      <c r="W12" s="2"/>
    </row>
    <row r="13" spans="1:23" ht="37.5" customHeight="1">
      <c r="A13" s="2"/>
      <c r="B13" s="18" t="s">
        <v>37</v>
      </c>
      <c r="C13" s="18" t="s">
        <v>31</v>
      </c>
      <c r="D13" s="18" t="s">
        <v>17</v>
      </c>
      <c r="E13" s="18" t="s">
        <v>18</v>
      </c>
      <c r="F13" s="18" t="s">
        <v>38</v>
      </c>
      <c r="G13" s="18" t="s">
        <v>39</v>
      </c>
      <c r="H13" s="18"/>
      <c r="I13" s="2"/>
      <c r="J13" s="2"/>
      <c r="K13" s="2"/>
      <c r="L13" s="2"/>
      <c r="M13" s="2"/>
      <c r="N13" s="2"/>
      <c r="O13" s="2"/>
      <c r="P13" s="2"/>
      <c r="Q13" s="2"/>
      <c r="R13" s="2"/>
      <c r="S13" s="2"/>
      <c r="T13" s="2"/>
      <c r="U13" s="2"/>
      <c r="V13" s="2"/>
      <c r="W13" s="2"/>
    </row>
    <row r="14" spans="1:23" ht="37.5" customHeight="1">
      <c r="A14" s="2"/>
      <c r="B14" s="18" t="s">
        <v>40</v>
      </c>
      <c r="C14" s="18" t="s">
        <v>16</v>
      </c>
      <c r="D14" s="18" t="s">
        <v>17</v>
      </c>
      <c r="E14" s="18" t="s">
        <v>18</v>
      </c>
      <c r="F14" s="18" t="s">
        <v>41</v>
      </c>
      <c r="G14" s="18" t="s">
        <v>42</v>
      </c>
      <c r="H14" s="18"/>
      <c r="I14" s="2"/>
      <c r="J14" s="2"/>
      <c r="K14" s="2"/>
      <c r="L14" s="2"/>
      <c r="M14" s="2"/>
      <c r="N14" s="2"/>
      <c r="O14" s="2"/>
      <c r="P14" s="2"/>
      <c r="Q14" s="2"/>
      <c r="R14" s="2"/>
      <c r="S14" s="2"/>
      <c r="T14" s="2"/>
      <c r="U14" s="2"/>
      <c r="V14" s="2"/>
      <c r="W14" s="2"/>
    </row>
    <row r="15" spans="1:23" ht="37.5" customHeight="1">
      <c r="A15" s="2"/>
      <c r="B15" s="18" t="s">
        <v>43</v>
      </c>
      <c r="C15" s="18" t="s">
        <v>16</v>
      </c>
      <c r="D15" s="18" t="s">
        <v>17</v>
      </c>
      <c r="E15" s="18" t="s">
        <v>18</v>
      </c>
      <c r="F15" s="18" t="s">
        <v>44</v>
      </c>
      <c r="G15" s="18" t="s">
        <v>45</v>
      </c>
      <c r="H15" s="18"/>
      <c r="I15" s="2"/>
      <c r="J15" s="2"/>
      <c r="K15" s="2"/>
      <c r="L15" s="2"/>
      <c r="M15" s="2"/>
      <c r="N15" s="2"/>
      <c r="O15" s="2"/>
      <c r="P15" s="2"/>
      <c r="Q15" s="2"/>
      <c r="R15" s="2"/>
      <c r="S15" s="2"/>
      <c r="T15" s="2"/>
      <c r="U15" s="2"/>
      <c r="V15" s="2"/>
      <c r="W15" s="2"/>
    </row>
    <row r="16" spans="1:23" ht="37.5" customHeight="1">
      <c r="A16" s="2"/>
      <c r="B16" s="18" t="s">
        <v>46</v>
      </c>
      <c r="C16" s="18" t="s">
        <v>16</v>
      </c>
      <c r="D16" s="18" t="s">
        <v>17</v>
      </c>
      <c r="E16" s="18" t="s">
        <v>18</v>
      </c>
      <c r="F16" s="18" t="s">
        <v>47</v>
      </c>
      <c r="G16" s="18" t="s">
        <v>48</v>
      </c>
      <c r="H16" s="18"/>
      <c r="I16" s="2"/>
      <c r="J16" s="2"/>
      <c r="K16" s="2"/>
      <c r="L16" s="2"/>
      <c r="M16" s="2"/>
      <c r="N16" s="2"/>
      <c r="O16" s="2"/>
      <c r="P16" s="2"/>
      <c r="Q16" s="2"/>
      <c r="R16" s="2"/>
      <c r="S16" s="2"/>
      <c r="T16" s="2"/>
      <c r="U16" s="2"/>
      <c r="V16" s="2"/>
      <c r="W16" s="2"/>
    </row>
    <row r="17" spans="1:23" ht="37.5" customHeight="1">
      <c r="A17" s="2"/>
      <c r="B17" s="18" t="s">
        <v>49</v>
      </c>
      <c r="C17" s="18" t="s">
        <v>16</v>
      </c>
      <c r="D17" s="18" t="s">
        <v>17</v>
      </c>
      <c r="E17" s="18" t="s">
        <v>18</v>
      </c>
      <c r="F17" s="18" t="s">
        <v>50</v>
      </c>
      <c r="G17" s="18" t="s">
        <v>51</v>
      </c>
      <c r="H17" s="18"/>
      <c r="I17" s="2"/>
      <c r="J17" s="2"/>
      <c r="K17" s="2"/>
      <c r="L17" s="2"/>
      <c r="M17" s="2"/>
      <c r="N17" s="2"/>
      <c r="O17" s="2"/>
      <c r="P17" s="2"/>
      <c r="Q17" s="2"/>
      <c r="R17" s="2"/>
      <c r="S17" s="2"/>
      <c r="T17" s="2"/>
      <c r="U17" s="2"/>
      <c r="V17" s="2"/>
      <c r="W17" s="2"/>
    </row>
    <row r="18" spans="1:23" ht="37.5" customHeight="1">
      <c r="A18" s="2"/>
      <c r="B18" s="18" t="s">
        <v>52</v>
      </c>
      <c r="C18" s="18" t="s">
        <v>16</v>
      </c>
      <c r="D18" s="18" t="s">
        <v>17</v>
      </c>
      <c r="E18" s="18" t="s">
        <v>18</v>
      </c>
      <c r="F18" s="18" t="s">
        <v>53</v>
      </c>
      <c r="G18" s="18" t="s">
        <v>54</v>
      </c>
      <c r="H18" s="18"/>
      <c r="I18" s="2"/>
      <c r="J18" s="2"/>
      <c r="K18" s="2"/>
      <c r="L18" s="2"/>
      <c r="M18" s="2"/>
      <c r="N18" s="2"/>
      <c r="O18" s="2"/>
      <c r="P18" s="2"/>
      <c r="Q18" s="2"/>
      <c r="R18" s="2"/>
      <c r="S18" s="2"/>
      <c r="T18" s="2"/>
      <c r="U18" s="2"/>
      <c r="V18" s="2"/>
      <c r="W18" s="2"/>
    </row>
    <row r="19" spans="1:23" ht="37.5" customHeight="1">
      <c r="A19" s="2"/>
      <c r="B19" s="18" t="s">
        <v>55</v>
      </c>
      <c r="C19" s="18" t="s">
        <v>56</v>
      </c>
      <c r="D19" s="18" t="s">
        <v>17</v>
      </c>
      <c r="E19" s="18" t="s">
        <v>18</v>
      </c>
      <c r="F19" s="18" t="s">
        <v>57</v>
      </c>
      <c r="G19" s="18" t="s">
        <v>58</v>
      </c>
      <c r="H19" s="18"/>
      <c r="I19" s="2"/>
      <c r="J19" s="2"/>
      <c r="K19" s="2"/>
      <c r="L19" s="2"/>
      <c r="M19" s="2"/>
      <c r="N19" s="2"/>
      <c r="O19" s="2"/>
      <c r="P19" s="2"/>
      <c r="Q19" s="2"/>
      <c r="R19" s="2"/>
      <c r="S19" s="2"/>
      <c r="T19" s="2"/>
      <c r="U19" s="2"/>
      <c r="V19" s="2"/>
      <c r="W19" s="2"/>
    </row>
    <row r="20" spans="1:23" ht="37.5" customHeight="1">
      <c r="A20" s="2"/>
      <c r="B20" s="18" t="s">
        <v>59</v>
      </c>
      <c r="C20" s="18" t="s">
        <v>56</v>
      </c>
      <c r="D20" s="18" t="s">
        <v>17</v>
      </c>
      <c r="E20" s="18" t="s">
        <v>18</v>
      </c>
      <c r="F20" s="18" t="s">
        <v>60</v>
      </c>
      <c r="G20" s="18" t="s">
        <v>61</v>
      </c>
      <c r="H20" s="18"/>
      <c r="I20" s="2"/>
      <c r="J20" s="2"/>
      <c r="K20" s="2"/>
      <c r="L20" s="2"/>
      <c r="M20" s="2"/>
      <c r="N20" s="2"/>
      <c r="O20" s="2"/>
      <c r="P20" s="2"/>
      <c r="Q20" s="2"/>
      <c r="R20" s="2"/>
      <c r="S20" s="2"/>
      <c r="T20" s="2"/>
      <c r="U20" s="2"/>
      <c r="V20" s="2"/>
      <c r="W20" s="2"/>
    </row>
    <row r="21" spans="1:23" ht="37.5" customHeight="1">
      <c r="A21" s="2"/>
      <c r="B21" s="18" t="s">
        <v>62</v>
      </c>
      <c r="C21" s="18" t="s">
        <v>16</v>
      </c>
      <c r="D21" s="18" t="s">
        <v>17</v>
      </c>
      <c r="E21" s="18" t="s">
        <v>18</v>
      </c>
      <c r="F21" s="18" t="s">
        <v>63</v>
      </c>
      <c r="G21" s="18" t="s">
        <v>64</v>
      </c>
      <c r="H21" s="18"/>
      <c r="I21" s="2"/>
      <c r="J21" s="2"/>
      <c r="K21" s="2"/>
      <c r="L21" s="2"/>
      <c r="M21" s="2"/>
      <c r="N21" s="2"/>
      <c r="O21" s="2"/>
      <c r="P21" s="2"/>
      <c r="Q21" s="2"/>
      <c r="R21" s="2"/>
      <c r="S21" s="2"/>
      <c r="T21" s="2"/>
      <c r="U21" s="2"/>
      <c r="V21" s="2"/>
      <c r="W21" s="2"/>
    </row>
    <row r="22" spans="1:23" ht="37.5" customHeight="1">
      <c r="A22" s="2"/>
      <c r="B22" s="18" t="s">
        <v>65</v>
      </c>
      <c r="C22" s="18" t="s">
        <v>16</v>
      </c>
      <c r="D22" s="18" t="s">
        <v>17</v>
      </c>
      <c r="E22" s="18" t="s">
        <v>18</v>
      </c>
      <c r="F22" s="18" t="s">
        <v>66</v>
      </c>
      <c r="G22" s="18" t="s">
        <v>67</v>
      </c>
      <c r="H22" s="18"/>
      <c r="I22" s="2"/>
      <c r="J22" s="2"/>
      <c r="K22" s="2"/>
      <c r="L22" s="2"/>
      <c r="M22" s="2"/>
      <c r="N22" s="2"/>
      <c r="O22" s="2"/>
      <c r="P22" s="2"/>
      <c r="Q22" s="2"/>
      <c r="R22" s="2"/>
      <c r="S22" s="2"/>
      <c r="T22" s="2"/>
      <c r="U22" s="2"/>
      <c r="V22" s="2"/>
      <c r="W22" s="2"/>
    </row>
    <row r="23" spans="1:23" ht="37.5" customHeight="1">
      <c r="A23" s="2"/>
      <c r="B23" s="18" t="s">
        <v>68</v>
      </c>
      <c r="C23" s="18" t="s">
        <v>16</v>
      </c>
      <c r="D23" s="18" t="s">
        <v>17</v>
      </c>
      <c r="E23" s="18" t="s">
        <v>18</v>
      </c>
      <c r="F23" s="18" t="s">
        <v>69</v>
      </c>
      <c r="G23" s="18" t="s">
        <v>70</v>
      </c>
      <c r="H23" s="18"/>
      <c r="I23" s="2"/>
      <c r="J23" s="2"/>
      <c r="K23" s="2"/>
      <c r="L23" s="2"/>
      <c r="M23" s="2"/>
      <c r="N23" s="2"/>
      <c r="O23" s="2"/>
      <c r="P23" s="2"/>
      <c r="Q23" s="2"/>
      <c r="R23" s="2"/>
      <c r="S23" s="2"/>
      <c r="T23" s="2"/>
      <c r="U23" s="2"/>
      <c r="V23" s="2"/>
      <c r="W23" s="2"/>
    </row>
    <row r="24" spans="1:23" ht="37.5" customHeight="1">
      <c r="A24" s="2"/>
      <c r="B24" s="18" t="s">
        <v>71</v>
      </c>
      <c r="C24" s="18" t="s">
        <v>56</v>
      </c>
      <c r="D24" s="18" t="s">
        <v>17</v>
      </c>
      <c r="E24" s="18" t="s">
        <v>18</v>
      </c>
      <c r="F24" s="18" t="s">
        <v>72</v>
      </c>
      <c r="G24" s="18" t="s">
        <v>73</v>
      </c>
      <c r="H24" s="18"/>
      <c r="I24" s="2"/>
      <c r="J24" s="2"/>
      <c r="K24" s="2"/>
      <c r="L24" s="2"/>
      <c r="M24" s="2"/>
      <c r="N24" s="2"/>
      <c r="O24" s="2"/>
      <c r="P24" s="2"/>
      <c r="Q24" s="2"/>
      <c r="R24" s="2"/>
      <c r="S24" s="2"/>
      <c r="T24" s="2"/>
      <c r="U24" s="2"/>
      <c r="V24" s="2"/>
      <c r="W24" s="2"/>
    </row>
    <row r="25" spans="1:23" ht="37.5" customHeight="1">
      <c r="A25" s="2"/>
      <c r="B25" s="18" t="s">
        <v>74</v>
      </c>
      <c r="C25" s="18" t="s">
        <v>31</v>
      </c>
      <c r="D25" s="18" t="s">
        <v>17</v>
      </c>
      <c r="E25" s="18" t="s">
        <v>18</v>
      </c>
      <c r="F25" s="18" t="s">
        <v>75</v>
      </c>
      <c r="G25" s="18" t="s">
        <v>76</v>
      </c>
      <c r="H25" s="18"/>
      <c r="I25" s="2"/>
      <c r="J25" s="2"/>
      <c r="K25" s="2"/>
      <c r="L25" s="2"/>
      <c r="M25" s="2"/>
      <c r="N25" s="2"/>
      <c r="O25" s="2"/>
      <c r="P25" s="2"/>
      <c r="Q25" s="2"/>
      <c r="R25" s="2"/>
      <c r="S25" s="2"/>
      <c r="T25" s="2"/>
      <c r="U25" s="2"/>
      <c r="V25" s="2"/>
      <c r="W25" s="2"/>
    </row>
    <row r="26" spans="1:23" ht="37.5" customHeight="1">
      <c r="A26" s="2"/>
      <c r="B26" s="18" t="s">
        <v>77</v>
      </c>
      <c r="C26" s="18" t="s">
        <v>31</v>
      </c>
      <c r="D26" s="18" t="s">
        <v>17</v>
      </c>
      <c r="E26" s="18" t="s">
        <v>18</v>
      </c>
      <c r="F26" s="18" t="s">
        <v>78</v>
      </c>
      <c r="G26" s="18" t="s">
        <v>79</v>
      </c>
      <c r="H26" s="18"/>
      <c r="I26" s="2"/>
      <c r="J26" s="2"/>
      <c r="K26" s="2"/>
      <c r="L26" s="2"/>
      <c r="M26" s="2"/>
      <c r="N26" s="2"/>
      <c r="O26" s="2"/>
      <c r="P26" s="2"/>
      <c r="Q26" s="2"/>
      <c r="R26" s="2"/>
      <c r="S26" s="2"/>
      <c r="T26" s="2"/>
      <c r="U26" s="2"/>
      <c r="V26" s="2"/>
      <c r="W26" s="2"/>
    </row>
    <row r="27" spans="1:23" ht="37.5" customHeight="1">
      <c r="A27" s="2"/>
      <c r="B27" s="18" t="s">
        <v>80</v>
      </c>
      <c r="C27" s="18" t="s">
        <v>31</v>
      </c>
      <c r="D27" s="18" t="s">
        <v>17</v>
      </c>
      <c r="E27" s="18" t="s">
        <v>18</v>
      </c>
      <c r="F27" s="18" t="s">
        <v>81</v>
      </c>
      <c r="G27" s="18" t="s">
        <v>82</v>
      </c>
      <c r="H27" s="18"/>
      <c r="I27" s="2"/>
      <c r="J27" s="2"/>
      <c r="K27" s="2"/>
      <c r="L27" s="2"/>
      <c r="M27" s="2"/>
      <c r="N27" s="2"/>
      <c r="O27" s="2"/>
      <c r="P27" s="2"/>
      <c r="Q27" s="2"/>
      <c r="R27" s="2"/>
      <c r="S27" s="2"/>
      <c r="T27" s="2"/>
      <c r="U27" s="2"/>
      <c r="V27" s="2"/>
      <c r="W27" s="2"/>
    </row>
    <row r="28" spans="1:23" ht="37.5" customHeight="1">
      <c r="A28" s="2"/>
      <c r="B28" s="96" t="s">
        <v>83</v>
      </c>
      <c r="C28" s="96" t="s">
        <v>84</v>
      </c>
      <c r="D28" s="96" t="s">
        <v>84</v>
      </c>
      <c r="E28" s="96" t="s">
        <v>84</v>
      </c>
      <c r="F28" s="96" t="s">
        <v>84</v>
      </c>
      <c r="G28" s="96" t="s">
        <v>85</v>
      </c>
      <c r="H28" s="96" t="s">
        <v>84</v>
      </c>
      <c r="I28" s="2"/>
      <c r="J28" s="2"/>
      <c r="K28" s="2"/>
      <c r="L28" s="2"/>
      <c r="M28" s="2"/>
      <c r="N28" s="2"/>
      <c r="O28" s="2"/>
      <c r="P28" s="2"/>
      <c r="Q28" s="2"/>
      <c r="R28" s="2"/>
      <c r="S28" s="2"/>
      <c r="T28" s="2"/>
      <c r="U28" s="2"/>
      <c r="V28" s="2"/>
      <c r="W28" s="2"/>
    </row>
    <row r="29" spans="1:23" ht="37.5" customHeight="1">
      <c r="A29" s="2"/>
      <c r="B29" s="18" t="s">
        <v>86</v>
      </c>
      <c r="C29" s="18" t="s">
        <v>16</v>
      </c>
      <c r="D29" s="18" t="s">
        <v>17</v>
      </c>
      <c r="E29" s="18" t="s">
        <v>18</v>
      </c>
      <c r="F29" s="18" t="s">
        <v>87</v>
      </c>
      <c r="G29" s="18" t="s">
        <v>88</v>
      </c>
      <c r="H29" s="18"/>
      <c r="I29" s="2"/>
      <c r="J29" s="2"/>
      <c r="K29" s="2"/>
      <c r="L29" s="2"/>
      <c r="M29" s="2"/>
      <c r="N29" s="2"/>
      <c r="O29" s="2"/>
      <c r="P29" s="2"/>
      <c r="Q29" s="2"/>
      <c r="R29" s="2"/>
      <c r="S29" s="2"/>
      <c r="T29" s="2"/>
      <c r="U29" s="2"/>
      <c r="V29" s="2"/>
      <c r="W29" s="2"/>
    </row>
    <row r="30" spans="1:23" ht="37.5" customHeight="1">
      <c r="A30" s="2"/>
      <c r="B30" s="18" t="s">
        <v>89</v>
      </c>
      <c r="C30" s="18" t="s">
        <v>16</v>
      </c>
      <c r="D30" s="18" t="s">
        <v>17</v>
      </c>
      <c r="E30" s="18" t="s">
        <v>18</v>
      </c>
      <c r="F30" s="18" t="s">
        <v>90</v>
      </c>
      <c r="G30" s="18" t="s">
        <v>91</v>
      </c>
      <c r="H30" s="18"/>
      <c r="I30" s="2"/>
      <c r="J30" s="2"/>
      <c r="K30" s="2"/>
      <c r="L30" s="2"/>
      <c r="M30" s="2"/>
      <c r="N30" s="2"/>
      <c r="O30" s="2"/>
      <c r="P30" s="2"/>
      <c r="Q30" s="2"/>
      <c r="R30" s="2"/>
      <c r="S30" s="2"/>
      <c r="T30" s="2"/>
      <c r="U30" s="2"/>
      <c r="V30" s="2"/>
      <c r="W30" s="2"/>
    </row>
    <row r="31" spans="1:23" ht="37.5" customHeight="1">
      <c r="A31" s="2"/>
      <c r="B31" s="18" t="s">
        <v>92</v>
      </c>
      <c r="C31" s="18" t="s">
        <v>16</v>
      </c>
      <c r="D31" s="18" t="s">
        <v>17</v>
      </c>
      <c r="E31" s="18" t="s">
        <v>18</v>
      </c>
      <c r="F31" s="18" t="s">
        <v>93</v>
      </c>
      <c r="G31" s="18" t="s">
        <v>94</v>
      </c>
      <c r="H31" s="18"/>
      <c r="I31" s="2"/>
      <c r="J31" s="2"/>
      <c r="K31" s="2"/>
      <c r="L31" s="2"/>
      <c r="M31" s="2"/>
      <c r="N31" s="2"/>
      <c r="O31" s="2"/>
      <c r="P31" s="2"/>
      <c r="Q31" s="2"/>
      <c r="R31" s="2"/>
      <c r="S31" s="2"/>
      <c r="T31" s="2"/>
      <c r="U31" s="2"/>
      <c r="V31" s="2"/>
      <c r="W31" s="2"/>
    </row>
    <row r="32" spans="1:23" ht="37.5" customHeight="1">
      <c r="A32" s="2"/>
      <c r="B32" s="18" t="s">
        <v>95</v>
      </c>
      <c r="C32" s="18" t="s">
        <v>31</v>
      </c>
      <c r="D32" s="18" t="s">
        <v>17</v>
      </c>
      <c r="E32" s="18" t="s">
        <v>18</v>
      </c>
      <c r="F32" s="18" t="s">
        <v>96</v>
      </c>
      <c r="G32" s="18" t="s">
        <v>97</v>
      </c>
      <c r="H32" s="18"/>
      <c r="I32" s="2"/>
      <c r="J32" s="2"/>
      <c r="K32" s="2"/>
      <c r="L32" s="2"/>
      <c r="M32" s="2"/>
      <c r="N32" s="2"/>
      <c r="O32" s="2"/>
      <c r="P32" s="2"/>
      <c r="Q32" s="2"/>
      <c r="R32" s="2"/>
      <c r="S32" s="2"/>
      <c r="T32" s="2"/>
      <c r="U32" s="2"/>
      <c r="V32" s="2"/>
      <c r="W32" s="2"/>
    </row>
    <row r="33" spans="1:23" ht="37.5" customHeight="1">
      <c r="A33" s="2"/>
      <c r="B33" s="18" t="s">
        <v>98</v>
      </c>
      <c r="C33" s="18" t="s">
        <v>16</v>
      </c>
      <c r="D33" s="18" t="s">
        <v>17</v>
      </c>
      <c r="E33" s="18" t="s">
        <v>18</v>
      </c>
      <c r="F33" s="18" t="s">
        <v>99</v>
      </c>
      <c r="G33" s="18" t="s">
        <v>100</v>
      </c>
      <c r="H33" s="18"/>
      <c r="I33" s="2"/>
      <c r="J33" s="2"/>
      <c r="K33" s="2"/>
      <c r="L33" s="2"/>
      <c r="M33" s="2"/>
      <c r="N33" s="2"/>
      <c r="O33" s="2"/>
      <c r="P33" s="2"/>
      <c r="Q33" s="2"/>
      <c r="R33" s="2"/>
      <c r="S33" s="2"/>
      <c r="T33" s="2"/>
      <c r="U33" s="2"/>
      <c r="V33" s="2"/>
      <c r="W33" s="2"/>
    </row>
    <row r="34" spans="1:23" ht="37.5" customHeight="1">
      <c r="A34" s="2"/>
      <c r="B34" s="18" t="s">
        <v>101</v>
      </c>
      <c r="C34" s="18" t="s">
        <v>16</v>
      </c>
      <c r="D34" s="18" t="s">
        <v>17</v>
      </c>
      <c r="E34" s="18" t="s">
        <v>18</v>
      </c>
      <c r="F34" s="18" t="s">
        <v>102</v>
      </c>
      <c r="G34" s="18" t="s">
        <v>103</v>
      </c>
      <c r="H34" s="18"/>
      <c r="I34" s="2"/>
      <c r="J34" s="2"/>
      <c r="K34" s="2"/>
      <c r="L34" s="2"/>
      <c r="M34" s="2"/>
      <c r="N34" s="2"/>
      <c r="O34" s="2"/>
      <c r="P34" s="2"/>
      <c r="Q34" s="2"/>
      <c r="R34" s="2"/>
      <c r="S34" s="2"/>
      <c r="T34" s="2"/>
      <c r="U34" s="2"/>
      <c r="V34" s="2"/>
      <c r="W34" s="2"/>
    </row>
    <row r="35" spans="1:23" ht="37.5" customHeight="1">
      <c r="A35" s="2"/>
      <c r="B35" s="18" t="s">
        <v>104</v>
      </c>
      <c r="C35" s="18" t="s">
        <v>105</v>
      </c>
      <c r="D35" s="18" t="s">
        <v>17</v>
      </c>
      <c r="E35" s="18" t="s">
        <v>18</v>
      </c>
      <c r="F35" s="18" t="s">
        <v>106</v>
      </c>
      <c r="G35" s="18" t="s">
        <v>107</v>
      </c>
      <c r="H35" s="18"/>
      <c r="I35" s="2"/>
      <c r="J35" s="2"/>
      <c r="K35" s="2"/>
      <c r="L35" s="2"/>
      <c r="M35" s="2"/>
      <c r="N35" s="2"/>
      <c r="O35" s="2"/>
      <c r="P35" s="2"/>
      <c r="Q35" s="2"/>
      <c r="R35" s="2"/>
      <c r="S35" s="2"/>
      <c r="T35" s="2"/>
      <c r="U35" s="2"/>
      <c r="V35" s="2"/>
      <c r="W35" s="2"/>
    </row>
    <row r="36" spans="1:23" ht="37.5" customHeight="1">
      <c r="A36" s="2"/>
      <c r="B36" s="18" t="s">
        <v>108</v>
      </c>
      <c r="C36" s="18" t="s">
        <v>105</v>
      </c>
      <c r="D36" s="18" t="s">
        <v>17</v>
      </c>
      <c r="E36" s="18" t="s">
        <v>18</v>
      </c>
      <c r="F36" s="18" t="s">
        <v>109</v>
      </c>
      <c r="G36" s="18" t="s">
        <v>110</v>
      </c>
      <c r="H36" s="18"/>
      <c r="I36" s="2"/>
      <c r="J36" s="2"/>
      <c r="K36" s="2"/>
      <c r="L36" s="2"/>
      <c r="M36" s="2"/>
      <c r="N36" s="2"/>
      <c r="O36" s="2"/>
      <c r="P36" s="2"/>
      <c r="Q36" s="2"/>
      <c r="R36" s="2"/>
      <c r="S36" s="2"/>
      <c r="T36" s="2"/>
      <c r="U36" s="2"/>
      <c r="V36" s="2"/>
      <c r="W36" s="2"/>
    </row>
    <row r="37" spans="1:23" ht="37.5" customHeight="1">
      <c r="A37" s="2"/>
      <c r="B37" s="97" t="s">
        <v>111</v>
      </c>
      <c r="C37" s="97" t="s">
        <v>16</v>
      </c>
      <c r="D37" s="97" t="s">
        <v>17</v>
      </c>
      <c r="E37" s="97" t="s">
        <v>18</v>
      </c>
      <c r="F37" s="97" t="s">
        <v>112</v>
      </c>
      <c r="G37" s="97" t="s">
        <v>113</v>
      </c>
      <c r="H37" s="97"/>
      <c r="I37" s="2"/>
      <c r="J37" s="2"/>
      <c r="K37" s="2"/>
      <c r="L37" s="2"/>
      <c r="M37" s="2"/>
      <c r="N37" s="2"/>
      <c r="O37" s="2"/>
      <c r="P37" s="2"/>
      <c r="Q37" s="2"/>
      <c r="R37" s="2"/>
      <c r="S37" s="2"/>
      <c r="T37" s="2"/>
      <c r="U37" s="2"/>
      <c r="V37" s="2"/>
      <c r="W37" s="2"/>
    </row>
    <row r="38" spans="1:23" ht="37.5" customHeight="1">
      <c r="A38" s="2"/>
      <c r="B38" s="18" t="s">
        <v>114</v>
      </c>
      <c r="C38" s="18" t="s">
        <v>16</v>
      </c>
      <c r="D38" s="18" t="s">
        <v>17</v>
      </c>
      <c r="E38" s="18" t="s">
        <v>18</v>
      </c>
      <c r="F38" s="18" t="s">
        <v>115</v>
      </c>
      <c r="G38" s="18" t="s">
        <v>116</v>
      </c>
      <c r="H38" s="18"/>
      <c r="I38" s="2"/>
      <c r="J38" s="2"/>
      <c r="K38" s="2"/>
      <c r="L38" s="2"/>
      <c r="M38" s="2"/>
      <c r="N38" s="2"/>
      <c r="O38" s="2"/>
      <c r="P38" s="2"/>
      <c r="Q38" s="2"/>
      <c r="R38" s="2"/>
      <c r="S38" s="2"/>
      <c r="T38" s="2"/>
      <c r="U38" s="2"/>
      <c r="V38" s="2"/>
      <c r="W38" s="2"/>
    </row>
    <row r="39" spans="1:23" ht="37.5" customHeight="1">
      <c r="A39" s="2"/>
      <c r="B39" s="18" t="s">
        <v>117</v>
      </c>
      <c r="C39" s="18" t="s">
        <v>118</v>
      </c>
      <c r="D39" s="18" t="s">
        <v>17</v>
      </c>
      <c r="E39" s="18" t="s">
        <v>18</v>
      </c>
      <c r="F39" s="18" t="s">
        <v>119</v>
      </c>
      <c r="G39" s="18" t="s">
        <v>120</v>
      </c>
      <c r="H39" s="18"/>
      <c r="I39" s="2"/>
      <c r="J39" s="2"/>
      <c r="K39" s="2"/>
      <c r="L39" s="2"/>
      <c r="M39" s="2"/>
      <c r="N39" s="2"/>
      <c r="O39" s="2"/>
      <c r="P39" s="2"/>
      <c r="Q39" s="2"/>
      <c r="R39" s="2"/>
      <c r="S39" s="2"/>
      <c r="T39" s="2"/>
      <c r="U39" s="2"/>
      <c r="V39" s="2"/>
      <c r="W39" s="2"/>
    </row>
    <row r="40" spans="1:23" ht="37.5" customHeight="1">
      <c r="A40" s="2"/>
      <c r="B40" s="96" t="s">
        <v>121</v>
      </c>
      <c r="C40" s="96" t="s">
        <v>84</v>
      </c>
      <c r="D40" s="96" t="s">
        <v>84</v>
      </c>
      <c r="E40" s="96" t="s">
        <v>84</v>
      </c>
      <c r="F40" s="96" t="s">
        <v>84</v>
      </c>
      <c r="G40" s="96" t="s">
        <v>122</v>
      </c>
      <c r="H40" s="96"/>
      <c r="I40" s="2"/>
      <c r="J40" s="2"/>
      <c r="K40" s="2"/>
      <c r="L40" s="2"/>
      <c r="M40" s="2"/>
      <c r="N40" s="2"/>
      <c r="O40" s="2"/>
      <c r="P40" s="2"/>
      <c r="Q40" s="2"/>
      <c r="R40" s="2"/>
      <c r="S40" s="2"/>
      <c r="T40" s="2"/>
      <c r="U40" s="2"/>
      <c r="V40" s="2"/>
      <c r="W40" s="2"/>
    </row>
    <row r="41" spans="1:23" ht="37.5" customHeight="1">
      <c r="A41" s="2"/>
      <c r="B41" s="18" t="s">
        <v>123</v>
      </c>
      <c r="C41" s="18" t="s">
        <v>105</v>
      </c>
      <c r="D41" s="18" t="s">
        <v>17</v>
      </c>
      <c r="E41" s="18" t="s">
        <v>18</v>
      </c>
      <c r="F41" s="18" t="s">
        <v>124</v>
      </c>
      <c r="G41" s="18" t="s">
        <v>125</v>
      </c>
      <c r="H41" s="18"/>
      <c r="I41" s="2"/>
      <c r="J41" s="2"/>
      <c r="K41" s="2"/>
      <c r="L41" s="2"/>
      <c r="M41" s="2"/>
      <c r="N41" s="2"/>
      <c r="O41" s="2"/>
      <c r="P41" s="2"/>
      <c r="Q41" s="2"/>
      <c r="R41" s="2"/>
      <c r="S41" s="2"/>
      <c r="T41" s="2"/>
      <c r="U41" s="2"/>
      <c r="V41" s="2"/>
      <c r="W41" s="2"/>
    </row>
    <row r="42" spans="1:23" ht="37.5" customHeight="1">
      <c r="A42" s="2"/>
      <c r="B42" s="18" t="s">
        <v>126</v>
      </c>
      <c r="C42" s="18" t="s">
        <v>31</v>
      </c>
      <c r="D42" s="18" t="s">
        <v>17</v>
      </c>
      <c r="E42" s="18" t="s">
        <v>18</v>
      </c>
      <c r="F42" s="18" t="s">
        <v>127</v>
      </c>
      <c r="G42" s="18" t="s">
        <v>128</v>
      </c>
      <c r="H42" s="18"/>
      <c r="I42" s="2"/>
      <c r="J42" s="2"/>
      <c r="K42" s="2"/>
      <c r="L42" s="2"/>
      <c r="M42" s="2"/>
      <c r="N42" s="2"/>
      <c r="O42" s="2"/>
      <c r="P42" s="2"/>
      <c r="Q42" s="2"/>
      <c r="R42" s="2"/>
      <c r="S42" s="2"/>
      <c r="T42" s="2"/>
      <c r="U42" s="2"/>
      <c r="V42" s="2"/>
      <c r="W42" s="2"/>
    </row>
    <row r="43" spans="1:23" ht="37.5" customHeight="1">
      <c r="A43" s="2"/>
      <c r="B43" s="18" t="s">
        <v>129</v>
      </c>
      <c r="C43" s="18" t="s">
        <v>56</v>
      </c>
      <c r="D43" s="18" t="s">
        <v>17</v>
      </c>
      <c r="E43" s="18" t="s">
        <v>18</v>
      </c>
      <c r="F43" s="18" t="s">
        <v>130</v>
      </c>
      <c r="G43" s="18" t="s">
        <v>131</v>
      </c>
      <c r="H43" s="18"/>
      <c r="I43" s="2"/>
      <c r="J43" s="2"/>
      <c r="K43" s="2"/>
      <c r="L43" s="2"/>
      <c r="M43" s="2"/>
      <c r="N43" s="2"/>
      <c r="O43" s="2"/>
      <c r="P43" s="2"/>
      <c r="Q43" s="2"/>
      <c r="R43" s="2"/>
      <c r="S43" s="2"/>
      <c r="T43" s="2"/>
      <c r="U43" s="2"/>
      <c r="V43" s="2"/>
      <c r="W43" s="2"/>
    </row>
    <row r="44" spans="1:23" ht="37.5" customHeight="1">
      <c r="A44" s="2"/>
      <c r="B44" s="18" t="s">
        <v>132</v>
      </c>
      <c r="C44" s="18" t="s">
        <v>56</v>
      </c>
      <c r="D44" s="18" t="s">
        <v>17</v>
      </c>
      <c r="E44" s="18" t="s">
        <v>18</v>
      </c>
      <c r="F44" s="18" t="s">
        <v>133</v>
      </c>
      <c r="G44" s="18" t="s">
        <v>134</v>
      </c>
      <c r="H44" s="18"/>
      <c r="I44" s="2"/>
      <c r="J44" s="2"/>
      <c r="K44" s="2"/>
      <c r="L44" s="2"/>
      <c r="M44" s="2"/>
      <c r="N44" s="2"/>
      <c r="O44" s="2"/>
      <c r="P44" s="2"/>
      <c r="Q44" s="2"/>
      <c r="R44" s="2"/>
      <c r="S44" s="2"/>
      <c r="T44" s="2"/>
      <c r="U44" s="2"/>
      <c r="V44" s="2"/>
      <c r="W44" s="2"/>
    </row>
    <row r="45" spans="1:23" ht="37.5" customHeight="1">
      <c r="A45" s="2"/>
      <c r="B45" s="18" t="s">
        <v>135</v>
      </c>
      <c r="C45" s="18" t="s">
        <v>16</v>
      </c>
      <c r="D45" s="18" t="s">
        <v>17</v>
      </c>
      <c r="E45" s="18" t="s">
        <v>18</v>
      </c>
      <c r="F45" s="18" t="s">
        <v>136</v>
      </c>
      <c r="G45" s="18" t="s">
        <v>137</v>
      </c>
      <c r="H45" s="18"/>
      <c r="I45" s="2"/>
      <c r="J45" s="2"/>
      <c r="K45" s="2"/>
      <c r="L45" s="2"/>
      <c r="M45" s="2"/>
      <c r="N45" s="2"/>
      <c r="O45" s="2"/>
      <c r="P45" s="2"/>
      <c r="Q45" s="2"/>
      <c r="R45" s="2"/>
      <c r="S45" s="2"/>
      <c r="T45" s="2"/>
      <c r="U45" s="2"/>
      <c r="V45" s="2"/>
      <c r="W45" s="2"/>
    </row>
    <row r="46" spans="1:23" ht="37.5" customHeight="1">
      <c r="A46" s="2"/>
      <c r="B46" s="18" t="s">
        <v>138</v>
      </c>
      <c r="C46" s="18" t="s">
        <v>16</v>
      </c>
      <c r="D46" s="18" t="s">
        <v>17</v>
      </c>
      <c r="E46" s="18" t="s">
        <v>18</v>
      </c>
      <c r="F46" s="18" t="s">
        <v>139</v>
      </c>
      <c r="G46" s="18" t="s">
        <v>140</v>
      </c>
      <c r="H46" s="18"/>
      <c r="I46" s="2"/>
      <c r="J46" s="2"/>
      <c r="K46" s="2"/>
      <c r="L46" s="2"/>
      <c r="M46" s="2"/>
      <c r="N46" s="2"/>
      <c r="O46" s="2"/>
      <c r="P46" s="2"/>
      <c r="Q46" s="2"/>
      <c r="R46" s="2"/>
      <c r="S46" s="2"/>
      <c r="T46" s="2"/>
      <c r="U46" s="2"/>
      <c r="V46" s="2"/>
      <c r="W46" s="2"/>
    </row>
    <row r="47" spans="1:23" ht="37.5" customHeight="1">
      <c r="A47" s="2"/>
      <c r="B47" s="18" t="s">
        <v>141</v>
      </c>
      <c r="C47" s="18" t="s">
        <v>16</v>
      </c>
      <c r="D47" s="18" t="s">
        <v>17</v>
      </c>
      <c r="E47" s="18" t="s">
        <v>18</v>
      </c>
      <c r="F47" s="18" t="s">
        <v>142</v>
      </c>
      <c r="G47" s="18" t="s">
        <v>143</v>
      </c>
      <c r="H47" s="18"/>
      <c r="I47" s="2"/>
      <c r="J47" s="2"/>
      <c r="K47" s="2"/>
      <c r="L47" s="2"/>
      <c r="M47" s="2"/>
      <c r="N47" s="2"/>
      <c r="O47" s="2"/>
      <c r="P47" s="2"/>
      <c r="Q47" s="2"/>
      <c r="R47" s="2"/>
      <c r="S47" s="2"/>
      <c r="T47" s="2"/>
      <c r="U47" s="2"/>
      <c r="V47" s="2"/>
      <c r="W47" s="2"/>
    </row>
    <row r="48" spans="1:23" ht="37.5" customHeight="1">
      <c r="A48" s="2"/>
      <c r="B48" s="18" t="s">
        <v>144</v>
      </c>
      <c r="C48" s="18" t="s">
        <v>31</v>
      </c>
      <c r="D48" s="18" t="s">
        <v>17</v>
      </c>
      <c r="E48" s="18" t="s">
        <v>18</v>
      </c>
      <c r="F48" s="18" t="s">
        <v>145</v>
      </c>
      <c r="G48" s="18" t="s">
        <v>146</v>
      </c>
      <c r="H48" s="18"/>
      <c r="I48" s="2"/>
      <c r="J48" s="2"/>
      <c r="K48" s="2"/>
      <c r="L48" s="2"/>
      <c r="M48" s="2"/>
      <c r="N48" s="2"/>
      <c r="O48" s="2"/>
      <c r="P48" s="2"/>
      <c r="Q48" s="2"/>
      <c r="R48" s="2"/>
      <c r="S48" s="2"/>
      <c r="T48" s="2"/>
      <c r="U48" s="2"/>
      <c r="V48" s="2"/>
      <c r="W48" s="2"/>
    </row>
    <row r="49" spans="1:23" ht="37.5" customHeight="1">
      <c r="A49" s="2"/>
      <c r="B49" s="18" t="s">
        <v>147</v>
      </c>
      <c r="C49" s="18" t="s">
        <v>16</v>
      </c>
      <c r="D49" s="18" t="s">
        <v>17</v>
      </c>
      <c r="E49" s="18" t="s">
        <v>18</v>
      </c>
      <c r="F49" s="18" t="s">
        <v>148</v>
      </c>
      <c r="G49" s="18" t="s">
        <v>149</v>
      </c>
      <c r="H49" s="18"/>
      <c r="I49" s="2"/>
      <c r="J49" s="2"/>
      <c r="K49" s="2"/>
      <c r="L49" s="2"/>
      <c r="M49" s="2"/>
      <c r="N49" s="2"/>
      <c r="O49" s="2"/>
      <c r="P49" s="2"/>
      <c r="Q49" s="2"/>
      <c r="R49" s="2"/>
      <c r="S49" s="2"/>
      <c r="T49" s="2"/>
      <c r="U49" s="2"/>
      <c r="V49" s="2"/>
      <c r="W49" s="2"/>
    </row>
    <row r="50" spans="1:23" ht="37.5" customHeight="1">
      <c r="A50" s="2"/>
      <c r="B50" s="18" t="s">
        <v>150</v>
      </c>
      <c r="C50" s="18" t="s">
        <v>118</v>
      </c>
      <c r="D50" s="18" t="s">
        <v>17</v>
      </c>
      <c r="E50" s="18" t="s">
        <v>18</v>
      </c>
      <c r="F50" s="18" t="s">
        <v>151</v>
      </c>
      <c r="G50" s="18" t="s">
        <v>152</v>
      </c>
      <c r="H50" s="18"/>
      <c r="I50" s="2"/>
      <c r="J50" s="2"/>
      <c r="K50" s="2"/>
      <c r="L50" s="2"/>
      <c r="M50" s="2"/>
      <c r="N50" s="2"/>
      <c r="O50" s="2"/>
      <c r="P50" s="2"/>
      <c r="Q50" s="2"/>
      <c r="R50" s="2"/>
      <c r="S50" s="2"/>
      <c r="T50" s="2"/>
      <c r="U50" s="2"/>
      <c r="V50" s="2"/>
      <c r="W50" s="2"/>
    </row>
    <row r="51" spans="1:23" ht="37.5" customHeight="1">
      <c r="A51" s="2"/>
      <c r="B51" s="18" t="s">
        <v>153</v>
      </c>
      <c r="C51" s="18" t="s">
        <v>118</v>
      </c>
      <c r="D51" s="18" t="s">
        <v>17</v>
      </c>
      <c r="E51" s="18" t="s">
        <v>18</v>
      </c>
      <c r="F51" s="18" t="s">
        <v>154</v>
      </c>
      <c r="G51" s="18" t="s">
        <v>155</v>
      </c>
      <c r="H51" s="18"/>
      <c r="I51" s="2"/>
      <c r="J51" s="2"/>
      <c r="K51" s="2"/>
      <c r="L51" s="2"/>
      <c r="M51" s="2"/>
      <c r="N51" s="2"/>
      <c r="O51" s="2"/>
      <c r="P51" s="2"/>
      <c r="Q51" s="2"/>
      <c r="R51" s="2"/>
      <c r="S51" s="2"/>
      <c r="T51" s="2"/>
      <c r="U51" s="2"/>
      <c r="V51" s="2"/>
      <c r="W51" s="2"/>
    </row>
    <row r="52" spans="1:23" ht="37.5" customHeight="1">
      <c r="A52" s="2"/>
      <c r="B52" s="18" t="s">
        <v>156</v>
      </c>
      <c r="C52" s="18" t="s">
        <v>118</v>
      </c>
      <c r="D52" s="18" t="s">
        <v>17</v>
      </c>
      <c r="E52" s="18" t="s">
        <v>18</v>
      </c>
      <c r="F52" s="18" t="s">
        <v>157</v>
      </c>
      <c r="G52" s="18" t="s">
        <v>158</v>
      </c>
      <c r="H52" s="18"/>
      <c r="I52" s="2"/>
      <c r="J52" s="2"/>
      <c r="K52" s="2"/>
      <c r="L52" s="2"/>
      <c r="M52" s="2"/>
      <c r="N52" s="2"/>
      <c r="O52" s="2"/>
      <c r="P52" s="2"/>
      <c r="Q52" s="2"/>
      <c r="R52" s="2"/>
      <c r="S52" s="2"/>
      <c r="T52" s="2"/>
      <c r="U52" s="2"/>
      <c r="V52" s="2"/>
      <c r="W52" s="2"/>
    </row>
    <row r="53" spans="1:23" ht="37.5" customHeight="1">
      <c r="A53" s="2"/>
      <c r="B53" s="18" t="s">
        <v>159</v>
      </c>
      <c r="C53" s="18" t="s">
        <v>105</v>
      </c>
      <c r="D53" s="18" t="s">
        <v>17</v>
      </c>
      <c r="E53" s="18" t="s">
        <v>18</v>
      </c>
      <c r="F53" s="18" t="s">
        <v>160</v>
      </c>
      <c r="G53" s="18" t="s">
        <v>161</v>
      </c>
      <c r="H53" s="18"/>
      <c r="I53" s="2"/>
      <c r="J53" s="2"/>
      <c r="K53" s="2"/>
      <c r="L53" s="2"/>
      <c r="M53" s="2"/>
      <c r="N53" s="2"/>
      <c r="O53" s="2"/>
      <c r="P53" s="2"/>
      <c r="Q53" s="2"/>
      <c r="R53" s="2"/>
      <c r="S53" s="2"/>
      <c r="T53" s="2"/>
      <c r="U53" s="2"/>
      <c r="V53" s="2"/>
      <c r="W53" s="2"/>
    </row>
    <row r="54" spans="1:23" ht="37.5" customHeight="1">
      <c r="A54" s="2"/>
      <c r="B54" s="18" t="s">
        <v>162</v>
      </c>
      <c r="C54" s="18" t="s">
        <v>56</v>
      </c>
      <c r="D54" s="18" t="s">
        <v>17</v>
      </c>
      <c r="E54" s="18" t="s">
        <v>18</v>
      </c>
      <c r="F54" s="18" t="s">
        <v>163</v>
      </c>
      <c r="G54" s="18" t="s">
        <v>164</v>
      </c>
      <c r="H54" s="18"/>
      <c r="I54" s="2"/>
      <c r="J54" s="2"/>
      <c r="K54" s="2"/>
      <c r="L54" s="2"/>
      <c r="M54" s="2"/>
      <c r="N54" s="2"/>
      <c r="O54" s="2"/>
      <c r="P54" s="2"/>
      <c r="Q54" s="2"/>
      <c r="R54" s="2"/>
      <c r="S54" s="2"/>
      <c r="T54" s="2"/>
      <c r="U54" s="2"/>
      <c r="V54" s="2"/>
      <c r="W54" s="2"/>
    </row>
    <row r="55" spans="1:23" ht="37.5" customHeight="1">
      <c r="A55" s="2"/>
      <c r="B55" s="18" t="s">
        <v>165</v>
      </c>
      <c r="C55" s="18" t="s">
        <v>56</v>
      </c>
      <c r="D55" s="18" t="s">
        <v>17</v>
      </c>
      <c r="E55" s="18" t="s">
        <v>18</v>
      </c>
      <c r="F55" s="18" t="s">
        <v>166</v>
      </c>
      <c r="G55" s="18" t="s">
        <v>167</v>
      </c>
      <c r="H55" s="18"/>
      <c r="I55" s="2"/>
      <c r="J55" s="2"/>
      <c r="K55" s="2"/>
      <c r="L55" s="2"/>
      <c r="M55" s="2"/>
      <c r="N55" s="2"/>
      <c r="O55" s="2"/>
      <c r="P55" s="2"/>
      <c r="Q55" s="2"/>
      <c r="R55" s="2"/>
      <c r="S55" s="2"/>
      <c r="T55" s="2"/>
      <c r="U55" s="2"/>
      <c r="V55" s="2"/>
      <c r="W55" s="2"/>
    </row>
    <row r="56" spans="1:23" ht="37.5" customHeight="1">
      <c r="A56" s="2"/>
      <c r="B56" s="18" t="s">
        <v>168</v>
      </c>
      <c r="C56" s="18" t="s">
        <v>56</v>
      </c>
      <c r="D56" s="18" t="s">
        <v>17</v>
      </c>
      <c r="E56" s="18" t="s">
        <v>18</v>
      </c>
      <c r="F56" s="18" t="s">
        <v>169</v>
      </c>
      <c r="G56" s="18" t="s">
        <v>170</v>
      </c>
      <c r="H56" s="18"/>
      <c r="I56" s="2"/>
      <c r="J56" s="2"/>
      <c r="K56" s="2"/>
      <c r="L56" s="2"/>
      <c r="M56" s="2"/>
      <c r="N56" s="2"/>
      <c r="O56" s="2"/>
      <c r="P56" s="2"/>
      <c r="Q56" s="2"/>
      <c r="R56" s="2"/>
      <c r="S56" s="2"/>
      <c r="T56" s="2"/>
      <c r="U56" s="2"/>
      <c r="V56" s="2"/>
      <c r="W56" s="2"/>
    </row>
    <row r="57" spans="1:23" ht="37.5" customHeight="1">
      <c r="A57" s="2"/>
      <c r="B57" s="18" t="s">
        <v>171</v>
      </c>
      <c r="C57" s="18" t="s">
        <v>16</v>
      </c>
      <c r="D57" s="18" t="s">
        <v>17</v>
      </c>
      <c r="E57" s="18" t="s">
        <v>18</v>
      </c>
      <c r="F57" s="18" t="s">
        <v>172</v>
      </c>
      <c r="G57" s="18" t="s">
        <v>173</v>
      </c>
      <c r="H57" s="18"/>
      <c r="I57" s="2"/>
      <c r="J57" s="2"/>
      <c r="K57" s="2"/>
      <c r="L57" s="2"/>
      <c r="M57" s="2"/>
      <c r="N57" s="2"/>
      <c r="O57" s="2"/>
      <c r="P57" s="2"/>
      <c r="Q57" s="2"/>
      <c r="R57" s="2"/>
      <c r="S57" s="2"/>
      <c r="T57" s="2"/>
      <c r="U57" s="2"/>
      <c r="V57" s="2"/>
      <c r="W57" s="2"/>
    </row>
    <row r="58" spans="1:23" ht="37.5" customHeight="1">
      <c r="A58" s="2"/>
      <c r="B58" s="96" t="s">
        <v>174</v>
      </c>
      <c r="C58" s="96" t="s">
        <v>84</v>
      </c>
      <c r="D58" s="96" t="s">
        <v>84</v>
      </c>
      <c r="E58" s="96" t="s">
        <v>84</v>
      </c>
      <c r="F58" s="96" t="s">
        <v>84</v>
      </c>
      <c r="G58" s="96" t="s">
        <v>175</v>
      </c>
      <c r="H58" s="18"/>
      <c r="I58" s="2"/>
      <c r="J58" s="2"/>
      <c r="K58" s="2"/>
      <c r="L58" s="2"/>
      <c r="M58" s="2"/>
      <c r="N58" s="2"/>
      <c r="O58" s="2"/>
      <c r="P58" s="2"/>
      <c r="Q58" s="2"/>
      <c r="R58" s="2"/>
      <c r="S58" s="2"/>
      <c r="T58" s="2"/>
      <c r="U58" s="2"/>
      <c r="V58" s="2"/>
      <c r="W58" s="2"/>
    </row>
    <row r="59" spans="1:23" ht="37.5" customHeight="1">
      <c r="A59" s="2"/>
      <c r="B59" s="96" t="s">
        <v>176</v>
      </c>
      <c r="C59" s="96" t="s">
        <v>84</v>
      </c>
      <c r="D59" s="96" t="s">
        <v>84</v>
      </c>
      <c r="E59" s="96" t="s">
        <v>84</v>
      </c>
      <c r="F59" s="96" t="s">
        <v>84</v>
      </c>
      <c r="G59" s="96" t="s">
        <v>177</v>
      </c>
      <c r="H59" s="18"/>
      <c r="I59" s="2"/>
      <c r="J59" s="2"/>
      <c r="K59" s="2"/>
      <c r="L59" s="2"/>
      <c r="M59" s="2"/>
      <c r="N59" s="2"/>
      <c r="O59" s="2"/>
      <c r="P59" s="2"/>
      <c r="Q59" s="2"/>
      <c r="R59" s="2"/>
      <c r="S59" s="2"/>
      <c r="T59" s="2"/>
      <c r="U59" s="2"/>
      <c r="V59" s="2"/>
      <c r="W59" s="2"/>
    </row>
    <row r="60" spans="1:23" ht="37.5" customHeight="1">
      <c r="A60" s="2"/>
      <c r="B60" s="18" t="s">
        <v>178</v>
      </c>
      <c r="C60" s="18" t="s">
        <v>16</v>
      </c>
      <c r="D60" s="18" t="s">
        <v>17</v>
      </c>
      <c r="E60" s="18" t="s">
        <v>18</v>
      </c>
      <c r="F60" s="18" t="s">
        <v>179</v>
      </c>
      <c r="G60" s="18" t="s">
        <v>180</v>
      </c>
      <c r="H60" s="18"/>
      <c r="I60" s="2"/>
      <c r="J60" s="2"/>
      <c r="K60" s="2"/>
      <c r="L60" s="2"/>
      <c r="M60" s="2"/>
      <c r="N60" s="2"/>
      <c r="O60" s="2"/>
      <c r="P60" s="2"/>
      <c r="Q60" s="2"/>
      <c r="R60" s="2"/>
      <c r="S60" s="2"/>
      <c r="T60" s="2"/>
      <c r="U60" s="2"/>
      <c r="V60" s="2"/>
      <c r="W60" s="2"/>
    </row>
    <row r="61" spans="1:23" ht="37.5" customHeight="1">
      <c r="A61" s="2"/>
      <c r="B61" s="18" t="s">
        <v>181</v>
      </c>
      <c r="C61" s="18" t="s">
        <v>118</v>
      </c>
      <c r="D61" s="18" t="s">
        <v>17</v>
      </c>
      <c r="E61" s="18" t="s">
        <v>18</v>
      </c>
      <c r="F61" s="18" t="s">
        <v>182</v>
      </c>
      <c r="G61" s="18" t="s">
        <v>183</v>
      </c>
      <c r="H61" s="18"/>
      <c r="I61" s="2"/>
      <c r="J61" s="2"/>
      <c r="K61" s="2"/>
      <c r="L61" s="2"/>
      <c r="M61" s="2"/>
      <c r="N61" s="2"/>
      <c r="O61" s="2"/>
      <c r="P61" s="2"/>
      <c r="Q61" s="2"/>
      <c r="R61" s="2"/>
      <c r="S61" s="2"/>
      <c r="T61" s="2"/>
      <c r="U61" s="2"/>
      <c r="V61" s="2"/>
      <c r="W61" s="2"/>
    </row>
    <row r="62" spans="1:23" ht="37.5" customHeight="1">
      <c r="A62" s="2"/>
      <c r="B62" s="18" t="s">
        <v>184</v>
      </c>
      <c r="C62" s="18" t="s">
        <v>56</v>
      </c>
      <c r="D62" s="18" t="s">
        <v>17</v>
      </c>
      <c r="E62" s="18" t="s">
        <v>18</v>
      </c>
      <c r="F62" s="18" t="s">
        <v>185</v>
      </c>
      <c r="G62" s="18" t="s">
        <v>186</v>
      </c>
      <c r="H62" s="18"/>
      <c r="I62" s="2"/>
      <c r="J62" s="2"/>
      <c r="K62" s="2"/>
      <c r="L62" s="2"/>
      <c r="M62" s="2"/>
      <c r="N62" s="2"/>
      <c r="O62" s="2"/>
      <c r="P62" s="2"/>
      <c r="Q62" s="2"/>
      <c r="R62" s="2"/>
      <c r="S62" s="2"/>
      <c r="T62" s="2"/>
      <c r="U62" s="2"/>
      <c r="V62" s="2"/>
      <c r="W62" s="2"/>
    </row>
    <row r="63" spans="1:23" ht="37.5" customHeight="1">
      <c r="A63" s="2"/>
      <c r="B63" s="18" t="s">
        <v>187</v>
      </c>
      <c r="C63" s="18" t="s">
        <v>118</v>
      </c>
      <c r="D63" s="18" t="s">
        <v>17</v>
      </c>
      <c r="E63" s="18" t="s">
        <v>18</v>
      </c>
      <c r="F63" s="18" t="s">
        <v>188</v>
      </c>
      <c r="G63" s="18" t="s">
        <v>189</v>
      </c>
      <c r="H63" s="18"/>
      <c r="I63" s="2"/>
      <c r="J63" s="2"/>
      <c r="K63" s="2"/>
      <c r="L63" s="2"/>
      <c r="M63" s="2"/>
      <c r="N63" s="2"/>
      <c r="O63" s="2"/>
      <c r="P63" s="2"/>
      <c r="Q63" s="2"/>
      <c r="R63" s="2"/>
      <c r="S63" s="2"/>
      <c r="T63" s="2"/>
      <c r="U63" s="2"/>
      <c r="V63" s="2"/>
      <c r="W63" s="2"/>
    </row>
    <row r="64" spans="1:23" ht="37.5" customHeight="1">
      <c r="A64" s="2"/>
      <c r="B64" s="18" t="s">
        <v>190</v>
      </c>
      <c r="C64" s="18" t="s">
        <v>16</v>
      </c>
      <c r="D64" s="18" t="s">
        <v>17</v>
      </c>
      <c r="E64" s="18" t="s">
        <v>18</v>
      </c>
      <c r="F64" s="18" t="s">
        <v>191</v>
      </c>
      <c r="G64" s="18" t="s">
        <v>192</v>
      </c>
      <c r="H64" s="18"/>
      <c r="I64" s="2"/>
      <c r="J64" s="2"/>
      <c r="K64" s="2"/>
      <c r="L64" s="2"/>
      <c r="M64" s="2"/>
      <c r="N64" s="2"/>
      <c r="O64" s="2"/>
      <c r="P64" s="2"/>
      <c r="Q64" s="2"/>
      <c r="R64" s="2"/>
      <c r="S64" s="2"/>
      <c r="T64" s="2"/>
      <c r="U64" s="2"/>
      <c r="V64" s="2"/>
      <c r="W64" s="2"/>
    </row>
    <row r="65" spans="1:23" ht="37.5" customHeight="1">
      <c r="A65" s="2"/>
      <c r="B65" s="18" t="s">
        <v>193</v>
      </c>
      <c r="C65" s="18" t="s">
        <v>31</v>
      </c>
      <c r="D65" s="18" t="s">
        <v>17</v>
      </c>
      <c r="E65" s="18" t="s">
        <v>18</v>
      </c>
      <c r="F65" s="18" t="s">
        <v>194</v>
      </c>
      <c r="G65" s="18" t="s">
        <v>195</v>
      </c>
      <c r="H65" s="18"/>
      <c r="I65" s="2"/>
      <c r="J65" s="2"/>
      <c r="K65" s="2"/>
      <c r="L65" s="2"/>
      <c r="M65" s="2"/>
      <c r="N65" s="2"/>
      <c r="O65" s="2"/>
      <c r="P65" s="2"/>
      <c r="Q65" s="2"/>
      <c r="R65" s="2"/>
      <c r="S65" s="2"/>
      <c r="T65" s="2"/>
      <c r="U65" s="2"/>
      <c r="V65" s="2"/>
      <c r="W65" s="2"/>
    </row>
    <row r="66" spans="1:23" ht="37.5" customHeight="1">
      <c r="A66" s="2"/>
      <c r="B66" s="18" t="s">
        <v>196</v>
      </c>
      <c r="C66" s="18" t="s">
        <v>31</v>
      </c>
      <c r="D66" s="18" t="s">
        <v>17</v>
      </c>
      <c r="E66" s="18" t="s">
        <v>18</v>
      </c>
      <c r="F66" s="18" t="s">
        <v>197</v>
      </c>
      <c r="G66" s="18" t="s">
        <v>198</v>
      </c>
      <c r="H66" s="18"/>
      <c r="I66" s="2"/>
      <c r="J66" s="2"/>
      <c r="K66" s="2"/>
      <c r="L66" s="2"/>
      <c r="M66" s="2"/>
      <c r="N66" s="2"/>
      <c r="O66" s="2"/>
      <c r="P66" s="2"/>
      <c r="Q66" s="2"/>
      <c r="R66" s="2"/>
      <c r="S66" s="2"/>
      <c r="T66" s="2"/>
      <c r="U66" s="2"/>
      <c r="V66" s="2"/>
      <c r="W66" s="2"/>
    </row>
    <row r="67" spans="1:23" ht="37.5" customHeight="1">
      <c r="A67" s="2"/>
      <c r="B67" s="18" t="s">
        <v>199</v>
      </c>
      <c r="C67" s="18" t="s">
        <v>31</v>
      </c>
      <c r="D67" s="18" t="s">
        <v>17</v>
      </c>
      <c r="E67" s="18" t="s">
        <v>18</v>
      </c>
      <c r="F67" s="18" t="s">
        <v>200</v>
      </c>
      <c r="G67" s="18" t="s">
        <v>201</v>
      </c>
      <c r="H67" s="18"/>
      <c r="I67" s="2"/>
      <c r="J67" s="2"/>
      <c r="K67" s="2"/>
      <c r="L67" s="2"/>
      <c r="M67" s="2"/>
      <c r="N67" s="2"/>
      <c r="O67" s="2"/>
      <c r="P67" s="2"/>
      <c r="Q67" s="2"/>
      <c r="R67" s="2"/>
      <c r="S67" s="2"/>
      <c r="T67" s="2"/>
      <c r="U67" s="2"/>
      <c r="V67" s="2"/>
      <c r="W67" s="2"/>
    </row>
    <row r="68" spans="1:23" ht="37.5" customHeight="1">
      <c r="A68" s="2"/>
      <c r="B68" s="18" t="s">
        <v>202</v>
      </c>
      <c r="C68" s="18" t="s">
        <v>203</v>
      </c>
      <c r="D68" s="18" t="s">
        <v>17</v>
      </c>
      <c r="E68" s="18" t="s">
        <v>18</v>
      </c>
      <c r="F68" s="18" t="s">
        <v>204</v>
      </c>
      <c r="G68" s="18" t="s">
        <v>205</v>
      </c>
      <c r="H68" s="18"/>
      <c r="I68" s="2"/>
      <c r="J68" s="2"/>
      <c r="K68" s="2"/>
      <c r="L68" s="2"/>
      <c r="M68" s="2"/>
      <c r="N68" s="2"/>
      <c r="O68" s="2"/>
      <c r="P68" s="2"/>
      <c r="Q68" s="2"/>
      <c r="R68" s="2"/>
      <c r="S68" s="2"/>
      <c r="T68" s="2"/>
      <c r="U68" s="2"/>
      <c r="V68" s="2"/>
      <c r="W68" s="2"/>
    </row>
    <row r="69" spans="1:23" ht="37.5" customHeight="1">
      <c r="A69" s="2"/>
      <c r="B69" s="18" t="s">
        <v>206</v>
      </c>
      <c r="C69" s="18" t="s">
        <v>203</v>
      </c>
      <c r="D69" s="18" t="s">
        <v>17</v>
      </c>
      <c r="E69" s="18" t="s">
        <v>18</v>
      </c>
      <c r="F69" s="18" t="s">
        <v>207</v>
      </c>
      <c r="G69" s="18" t="s">
        <v>208</v>
      </c>
      <c r="H69" s="18"/>
      <c r="I69" s="2"/>
      <c r="J69" s="2"/>
      <c r="K69" s="2"/>
      <c r="L69" s="2"/>
      <c r="M69" s="2"/>
      <c r="N69" s="2"/>
      <c r="O69" s="2"/>
      <c r="P69" s="2"/>
      <c r="Q69" s="2"/>
      <c r="R69" s="2"/>
      <c r="S69" s="2"/>
      <c r="T69" s="2"/>
      <c r="U69" s="2"/>
      <c r="V69" s="2"/>
      <c r="W69" s="2"/>
    </row>
    <row r="70" spans="1:23" ht="37.5" customHeight="1">
      <c r="A70" s="2"/>
      <c r="B70" s="18" t="s">
        <v>209</v>
      </c>
      <c r="C70" s="18" t="s">
        <v>105</v>
      </c>
      <c r="D70" s="18" t="s">
        <v>17</v>
      </c>
      <c r="E70" s="18" t="s">
        <v>18</v>
      </c>
      <c r="F70" s="18" t="s">
        <v>210</v>
      </c>
      <c r="G70" s="18" t="s">
        <v>211</v>
      </c>
      <c r="H70" s="18"/>
      <c r="I70" s="2"/>
      <c r="J70" s="2"/>
      <c r="K70" s="2"/>
      <c r="L70" s="2"/>
      <c r="M70" s="2"/>
      <c r="N70" s="2"/>
      <c r="O70" s="2"/>
      <c r="P70" s="2"/>
      <c r="Q70" s="2"/>
      <c r="R70" s="2"/>
      <c r="S70" s="2"/>
      <c r="T70" s="2"/>
      <c r="U70" s="2"/>
      <c r="V70" s="2"/>
      <c r="W70" s="2"/>
    </row>
    <row r="71" spans="1:23" ht="37.5" customHeight="1">
      <c r="A71" s="2"/>
      <c r="B71" s="18" t="s">
        <v>212</v>
      </c>
      <c r="C71" s="18" t="s">
        <v>31</v>
      </c>
      <c r="D71" s="18" t="s">
        <v>17</v>
      </c>
      <c r="E71" s="18" t="s">
        <v>18</v>
      </c>
      <c r="F71" s="18" t="s">
        <v>213</v>
      </c>
      <c r="G71" s="18" t="s">
        <v>214</v>
      </c>
      <c r="H71" s="18"/>
      <c r="I71" s="2"/>
      <c r="J71" s="2"/>
      <c r="K71" s="2"/>
      <c r="L71" s="2"/>
      <c r="M71" s="2"/>
      <c r="N71" s="2"/>
      <c r="O71" s="2"/>
      <c r="P71" s="2"/>
      <c r="Q71" s="2"/>
      <c r="R71" s="2"/>
      <c r="S71" s="2"/>
      <c r="T71" s="2"/>
      <c r="U71" s="2"/>
      <c r="V71" s="2"/>
      <c r="W71" s="2"/>
    </row>
    <row r="72" spans="1:23" ht="37.5" customHeight="1">
      <c r="A72" s="2"/>
      <c r="B72" s="18" t="s">
        <v>215</v>
      </c>
      <c r="C72" s="18" t="s">
        <v>105</v>
      </c>
      <c r="D72" s="18" t="s">
        <v>17</v>
      </c>
      <c r="E72" s="18" t="s">
        <v>18</v>
      </c>
      <c r="F72" s="18" t="s">
        <v>216</v>
      </c>
      <c r="G72" s="18" t="s">
        <v>217</v>
      </c>
      <c r="H72" s="18"/>
      <c r="I72" s="2"/>
      <c r="J72" s="2"/>
      <c r="K72" s="2"/>
      <c r="L72" s="2"/>
      <c r="M72" s="2"/>
      <c r="N72" s="2"/>
      <c r="O72" s="2"/>
      <c r="P72" s="2"/>
      <c r="Q72" s="2"/>
      <c r="R72" s="2"/>
      <c r="S72" s="2"/>
      <c r="T72" s="2"/>
      <c r="U72" s="2"/>
      <c r="V72" s="2"/>
      <c r="W72" s="2"/>
    </row>
    <row r="73" spans="1:23" ht="37.5" customHeight="1">
      <c r="A73" s="2"/>
      <c r="B73" s="18" t="s">
        <v>218</v>
      </c>
      <c r="C73" s="18" t="s">
        <v>203</v>
      </c>
      <c r="D73" s="18" t="s">
        <v>17</v>
      </c>
      <c r="E73" s="18" t="s">
        <v>18</v>
      </c>
      <c r="F73" s="18" t="s">
        <v>219</v>
      </c>
      <c r="G73" s="18" t="s">
        <v>220</v>
      </c>
      <c r="H73" s="18"/>
      <c r="I73" s="2"/>
      <c r="J73" s="2"/>
      <c r="K73" s="2"/>
      <c r="L73" s="2"/>
      <c r="M73" s="2"/>
      <c r="N73" s="2"/>
      <c r="O73" s="2"/>
      <c r="P73" s="2"/>
      <c r="Q73" s="2"/>
      <c r="R73" s="2"/>
      <c r="S73" s="2"/>
      <c r="T73" s="2"/>
      <c r="U73" s="2"/>
      <c r="V73" s="2"/>
      <c r="W73" s="2"/>
    </row>
    <row r="74" spans="1:23" ht="37.5" customHeight="1">
      <c r="A74" s="2"/>
      <c r="B74" s="18" t="s">
        <v>221</v>
      </c>
      <c r="C74" s="18" t="s">
        <v>56</v>
      </c>
      <c r="D74" s="18" t="s">
        <v>17</v>
      </c>
      <c r="E74" s="18" t="s">
        <v>18</v>
      </c>
      <c r="F74" s="18" t="s">
        <v>222</v>
      </c>
      <c r="G74" s="18" t="s">
        <v>223</v>
      </c>
      <c r="H74" s="18"/>
      <c r="I74" s="2"/>
      <c r="J74" s="2"/>
      <c r="K74" s="2"/>
      <c r="L74" s="2"/>
      <c r="M74" s="2"/>
      <c r="N74" s="2"/>
      <c r="O74" s="2"/>
      <c r="P74" s="2"/>
      <c r="Q74" s="2"/>
      <c r="R74" s="2"/>
      <c r="S74" s="2"/>
      <c r="T74" s="2"/>
      <c r="U74" s="2"/>
      <c r="V74" s="2"/>
      <c r="W74" s="2"/>
    </row>
    <row r="75" spans="1:23" ht="37.5" customHeight="1">
      <c r="A75" s="2"/>
      <c r="B75" s="18" t="s">
        <v>224</v>
      </c>
      <c r="C75" s="18" t="s">
        <v>56</v>
      </c>
      <c r="D75" s="18" t="s">
        <v>17</v>
      </c>
      <c r="E75" s="18" t="s">
        <v>18</v>
      </c>
      <c r="F75" s="18" t="s">
        <v>225</v>
      </c>
      <c r="G75" s="18" t="s">
        <v>226</v>
      </c>
      <c r="H75" s="18"/>
      <c r="I75" s="2"/>
      <c r="J75" s="2"/>
      <c r="K75" s="2"/>
      <c r="L75" s="2"/>
      <c r="M75" s="2"/>
      <c r="N75" s="2"/>
      <c r="O75" s="2"/>
      <c r="P75" s="2"/>
      <c r="Q75" s="2"/>
      <c r="R75" s="2"/>
      <c r="S75" s="2"/>
      <c r="T75" s="2"/>
      <c r="U75" s="2"/>
      <c r="V75" s="2"/>
      <c r="W75" s="2"/>
    </row>
    <row r="76" spans="1:23" ht="37.5" customHeight="1">
      <c r="A76" s="2"/>
      <c r="B76" s="18" t="s">
        <v>227</v>
      </c>
      <c r="C76" s="18" t="s">
        <v>105</v>
      </c>
      <c r="D76" s="18" t="s">
        <v>17</v>
      </c>
      <c r="E76" s="18" t="s">
        <v>18</v>
      </c>
      <c r="F76" s="18" t="s">
        <v>228</v>
      </c>
      <c r="G76" s="18" t="s">
        <v>229</v>
      </c>
      <c r="H76" s="18"/>
      <c r="I76" s="2"/>
      <c r="J76" s="2"/>
      <c r="K76" s="2"/>
      <c r="L76" s="2"/>
      <c r="M76" s="2"/>
      <c r="N76" s="2"/>
      <c r="O76" s="2"/>
      <c r="P76" s="2"/>
      <c r="Q76" s="2"/>
      <c r="R76" s="2"/>
      <c r="S76" s="2"/>
      <c r="T76" s="2"/>
      <c r="U76" s="2"/>
      <c r="V76" s="2"/>
      <c r="W76" s="2"/>
    </row>
    <row r="77" spans="1:23" ht="37.5" customHeight="1">
      <c r="A77" s="2"/>
      <c r="B77" s="18" t="s">
        <v>230</v>
      </c>
      <c r="C77" s="18" t="s">
        <v>16</v>
      </c>
      <c r="D77" s="18" t="s">
        <v>17</v>
      </c>
      <c r="E77" s="18" t="s">
        <v>18</v>
      </c>
      <c r="F77" s="18" t="s">
        <v>231</v>
      </c>
      <c r="G77" s="18" t="s">
        <v>232</v>
      </c>
      <c r="H77" s="18"/>
      <c r="I77" s="2"/>
      <c r="J77" s="2"/>
      <c r="K77" s="2"/>
      <c r="L77" s="2"/>
      <c r="M77" s="2"/>
      <c r="N77" s="2"/>
      <c r="O77" s="2"/>
      <c r="P77" s="2"/>
      <c r="Q77" s="2"/>
      <c r="R77" s="2"/>
      <c r="S77" s="2"/>
      <c r="T77" s="2"/>
      <c r="U77" s="2"/>
      <c r="V77" s="2"/>
      <c r="W77" s="2"/>
    </row>
    <row r="78" spans="1:23" ht="37.5" customHeight="1">
      <c r="A78" s="2"/>
      <c r="B78" s="18" t="s">
        <v>233</v>
      </c>
      <c r="C78" s="18" t="s">
        <v>203</v>
      </c>
      <c r="D78" s="18" t="s">
        <v>17</v>
      </c>
      <c r="E78" s="18" t="s">
        <v>18</v>
      </c>
      <c r="F78" s="18" t="s">
        <v>234</v>
      </c>
      <c r="G78" s="18" t="s">
        <v>235</v>
      </c>
      <c r="H78" s="18"/>
      <c r="I78" s="2"/>
      <c r="J78" s="2"/>
      <c r="K78" s="2"/>
      <c r="L78" s="2"/>
      <c r="M78" s="2"/>
      <c r="N78" s="2"/>
      <c r="O78" s="2"/>
      <c r="P78" s="2"/>
      <c r="Q78" s="2"/>
      <c r="R78" s="2"/>
      <c r="S78" s="2"/>
      <c r="T78" s="2"/>
      <c r="U78" s="2"/>
      <c r="V78" s="2"/>
      <c r="W78" s="2"/>
    </row>
    <row r="79" spans="1:23" ht="37.5" customHeight="1">
      <c r="A79" s="2"/>
      <c r="B79" s="18" t="s">
        <v>236</v>
      </c>
      <c r="C79" s="18" t="s">
        <v>56</v>
      </c>
      <c r="D79" s="18" t="s">
        <v>17</v>
      </c>
      <c r="E79" s="18" t="s">
        <v>18</v>
      </c>
      <c r="F79" s="18" t="s">
        <v>237</v>
      </c>
      <c r="G79" s="18" t="s">
        <v>238</v>
      </c>
      <c r="H79" s="18"/>
      <c r="I79" s="2"/>
      <c r="J79" s="2"/>
      <c r="K79" s="2"/>
      <c r="L79" s="2"/>
      <c r="M79" s="2"/>
      <c r="N79" s="2"/>
      <c r="O79" s="2"/>
      <c r="P79" s="2"/>
      <c r="Q79" s="2"/>
      <c r="R79" s="2"/>
      <c r="S79" s="2"/>
      <c r="T79" s="2"/>
      <c r="U79" s="2"/>
      <c r="V79" s="2"/>
      <c r="W79" s="2"/>
    </row>
    <row r="80" spans="1:23" ht="37.5" customHeight="1">
      <c r="A80" s="2"/>
      <c r="B80" s="18" t="s">
        <v>239</v>
      </c>
      <c r="C80" s="18" t="s">
        <v>203</v>
      </c>
      <c r="D80" s="18" t="s">
        <v>17</v>
      </c>
      <c r="E80" s="18" t="s">
        <v>18</v>
      </c>
      <c r="F80" s="18" t="s">
        <v>240</v>
      </c>
      <c r="G80" s="18" t="s">
        <v>241</v>
      </c>
      <c r="H80" s="18"/>
      <c r="I80" s="2"/>
      <c r="J80" s="2"/>
      <c r="K80" s="2"/>
      <c r="L80" s="2"/>
      <c r="M80" s="2"/>
      <c r="N80" s="2"/>
      <c r="O80" s="2"/>
      <c r="P80" s="2"/>
      <c r="Q80" s="2"/>
      <c r="R80" s="2"/>
      <c r="S80" s="2"/>
      <c r="T80" s="2"/>
      <c r="U80" s="2"/>
      <c r="V80" s="2"/>
      <c r="W80" s="2"/>
    </row>
    <row r="81" spans="1:23" ht="37.5" customHeight="1">
      <c r="A81" s="2"/>
      <c r="B81" s="18" t="s">
        <v>242</v>
      </c>
      <c r="C81" s="18" t="s">
        <v>56</v>
      </c>
      <c r="D81" s="18" t="s">
        <v>17</v>
      </c>
      <c r="E81" s="18" t="s">
        <v>18</v>
      </c>
      <c r="F81" s="18" t="s">
        <v>243</v>
      </c>
      <c r="G81" s="18" t="s">
        <v>244</v>
      </c>
      <c r="H81" s="18"/>
      <c r="I81" s="2"/>
      <c r="J81" s="2"/>
      <c r="K81" s="2"/>
      <c r="L81" s="2"/>
      <c r="M81" s="2"/>
      <c r="N81" s="2"/>
      <c r="O81" s="2"/>
      <c r="P81" s="2"/>
      <c r="Q81" s="2"/>
      <c r="R81" s="2"/>
      <c r="S81" s="2"/>
      <c r="T81" s="2"/>
      <c r="U81" s="2"/>
      <c r="V81" s="2"/>
      <c r="W81" s="2"/>
    </row>
    <row r="82" spans="1:23" ht="37.5" customHeight="1">
      <c r="A82" s="2"/>
      <c r="B82" s="18" t="s">
        <v>245</v>
      </c>
      <c r="C82" s="18" t="s">
        <v>105</v>
      </c>
      <c r="D82" s="18" t="s">
        <v>17</v>
      </c>
      <c r="E82" s="18" t="s">
        <v>18</v>
      </c>
      <c r="F82" s="18" t="s">
        <v>246</v>
      </c>
      <c r="G82" s="18" t="s">
        <v>247</v>
      </c>
      <c r="H82" s="18"/>
      <c r="I82" s="2"/>
      <c r="J82" s="2"/>
      <c r="K82" s="2"/>
      <c r="L82" s="2"/>
      <c r="M82" s="2"/>
      <c r="N82" s="2"/>
      <c r="O82" s="2"/>
      <c r="P82" s="2"/>
      <c r="Q82" s="2"/>
      <c r="R82" s="2"/>
      <c r="S82" s="2"/>
      <c r="T82" s="2"/>
      <c r="U82" s="2"/>
      <c r="V82" s="2"/>
      <c r="W82" s="2"/>
    </row>
    <row r="83" spans="1:23" ht="37.5" customHeight="1">
      <c r="A83" s="2"/>
      <c r="B83" s="18">
        <v>45266</v>
      </c>
      <c r="C83" s="18" t="s">
        <v>56</v>
      </c>
      <c r="D83" s="18" t="s">
        <v>248</v>
      </c>
      <c r="E83" s="18" t="s">
        <v>249</v>
      </c>
      <c r="F83" s="18">
        <v>45266</v>
      </c>
      <c r="G83" s="18" t="s">
        <v>250</v>
      </c>
      <c r="H83" s="18"/>
      <c r="I83" s="2"/>
      <c r="J83" s="2"/>
      <c r="K83" s="2"/>
      <c r="L83" s="2"/>
      <c r="M83" s="2"/>
      <c r="N83" s="2"/>
      <c r="O83" s="2"/>
      <c r="P83" s="2"/>
      <c r="Q83" s="2"/>
      <c r="R83" s="2"/>
      <c r="S83" s="2"/>
      <c r="T83" s="2"/>
      <c r="U83" s="2"/>
      <c r="V83" s="2"/>
      <c r="W83" s="2"/>
    </row>
    <row r="84" spans="1:23" ht="37.5" customHeight="1">
      <c r="A84" s="2"/>
      <c r="B84" s="18" t="s">
        <v>251</v>
      </c>
      <c r="C84" s="18" t="s">
        <v>105</v>
      </c>
      <c r="D84" s="18" t="s">
        <v>17</v>
      </c>
      <c r="E84" s="18" t="s">
        <v>18</v>
      </c>
      <c r="F84" s="18" t="s">
        <v>252</v>
      </c>
      <c r="G84" s="18" t="s">
        <v>253</v>
      </c>
      <c r="H84" s="18"/>
      <c r="I84" s="2"/>
      <c r="J84" s="2"/>
      <c r="K84" s="2"/>
      <c r="L84" s="2"/>
      <c r="M84" s="2"/>
      <c r="N84" s="2"/>
      <c r="O84" s="2"/>
      <c r="P84" s="2"/>
      <c r="Q84" s="2"/>
      <c r="R84" s="2"/>
      <c r="S84" s="2"/>
      <c r="T84" s="2"/>
      <c r="U84" s="2"/>
      <c r="V84" s="2"/>
      <c r="W84" s="2"/>
    </row>
    <row r="85" spans="1:23" ht="37.5" customHeight="1">
      <c r="A85" s="2"/>
      <c r="B85" s="18" t="s">
        <v>254</v>
      </c>
      <c r="C85" s="18" t="s">
        <v>16</v>
      </c>
      <c r="D85" s="18" t="s">
        <v>17</v>
      </c>
      <c r="E85" s="18" t="s">
        <v>18</v>
      </c>
      <c r="F85" s="18" t="s">
        <v>255</v>
      </c>
      <c r="G85" s="18" t="s">
        <v>256</v>
      </c>
      <c r="H85" s="18"/>
      <c r="I85" s="2"/>
      <c r="J85" s="2"/>
      <c r="K85" s="2"/>
      <c r="L85" s="2"/>
      <c r="M85" s="2"/>
      <c r="N85" s="2"/>
      <c r="O85" s="2"/>
      <c r="P85" s="2"/>
      <c r="Q85" s="2"/>
      <c r="R85" s="2"/>
      <c r="S85" s="2"/>
      <c r="T85" s="2"/>
      <c r="U85" s="2"/>
      <c r="V85" s="2"/>
      <c r="W85" s="2"/>
    </row>
    <row r="86" spans="1:23" ht="37.5" customHeight="1">
      <c r="A86" s="2"/>
      <c r="B86" s="18" t="s">
        <v>257</v>
      </c>
      <c r="C86" s="18" t="s">
        <v>258</v>
      </c>
      <c r="D86" s="18" t="s">
        <v>17</v>
      </c>
      <c r="E86" s="18" t="s">
        <v>18</v>
      </c>
      <c r="F86" s="18" t="s">
        <v>259</v>
      </c>
      <c r="G86" s="18" t="s">
        <v>260</v>
      </c>
      <c r="H86" s="18"/>
      <c r="I86" s="2"/>
      <c r="J86" s="2"/>
      <c r="K86" s="2"/>
      <c r="L86" s="2"/>
      <c r="M86" s="2"/>
      <c r="N86" s="2"/>
      <c r="O86" s="2"/>
      <c r="P86" s="2"/>
      <c r="Q86" s="2"/>
      <c r="R86" s="2"/>
      <c r="S86" s="2"/>
      <c r="T86" s="2"/>
      <c r="U86" s="2"/>
      <c r="V86" s="2"/>
      <c r="W86" s="2"/>
    </row>
    <row r="87" spans="1:23" ht="37.5" customHeight="1">
      <c r="A87" s="2"/>
      <c r="B87" s="18" t="s">
        <v>261</v>
      </c>
      <c r="C87" s="18" t="s">
        <v>16</v>
      </c>
      <c r="D87" s="18" t="s">
        <v>17</v>
      </c>
      <c r="E87" s="18" t="s">
        <v>18</v>
      </c>
      <c r="F87" s="18" t="s">
        <v>262</v>
      </c>
      <c r="G87" s="18" t="s">
        <v>263</v>
      </c>
      <c r="H87" s="18"/>
      <c r="I87" s="2"/>
      <c r="J87" s="2"/>
      <c r="K87" s="2"/>
      <c r="L87" s="2"/>
      <c r="M87" s="2"/>
      <c r="N87" s="2"/>
      <c r="O87" s="2"/>
      <c r="P87" s="2"/>
      <c r="Q87" s="2"/>
      <c r="R87" s="2"/>
      <c r="S87" s="2"/>
      <c r="T87" s="2"/>
      <c r="U87" s="2"/>
      <c r="V87" s="2"/>
      <c r="W87" s="2"/>
    </row>
    <row r="88" spans="1:23" ht="37.5" customHeight="1">
      <c r="A88" s="2"/>
      <c r="B88" s="18" t="s">
        <v>264</v>
      </c>
      <c r="C88" s="18" t="s">
        <v>258</v>
      </c>
      <c r="D88" s="18" t="s">
        <v>17</v>
      </c>
      <c r="E88" s="18" t="s">
        <v>18</v>
      </c>
      <c r="F88" s="18" t="s">
        <v>265</v>
      </c>
      <c r="G88" s="18" t="s">
        <v>266</v>
      </c>
      <c r="H88" s="18"/>
      <c r="I88" s="2"/>
      <c r="J88" s="2"/>
      <c r="K88" s="2"/>
      <c r="L88" s="2"/>
      <c r="M88" s="2"/>
      <c r="N88" s="2"/>
      <c r="O88" s="2"/>
      <c r="P88" s="2"/>
      <c r="Q88" s="2"/>
      <c r="R88" s="2"/>
      <c r="S88" s="2"/>
      <c r="T88" s="2"/>
      <c r="U88" s="2"/>
      <c r="V88" s="2"/>
      <c r="W88" s="2"/>
    </row>
    <row r="89" spans="1:23" ht="37.5" customHeight="1">
      <c r="A89" s="2"/>
      <c r="B89" s="18" t="s">
        <v>267</v>
      </c>
      <c r="C89" s="18" t="s">
        <v>258</v>
      </c>
      <c r="D89" s="18" t="s">
        <v>17</v>
      </c>
      <c r="E89" s="18" t="s">
        <v>18</v>
      </c>
      <c r="F89" s="18" t="s">
        <v>268</v>
      </c>
      <c r="G89" s="18" t="s">
        <v>269</v>
      </c>
      <c r="H89" s="18"/>
      <c r="I89" s="2"/>
      <c r="J89" s="2"/>
      <c r="K89" s="2"/>
      <c r="L89" s="2"/>
      <c r="M89" s="2"/>
      <c r="N89" s="2"/>
      <c r="O89" s="2"/>
      <c r="P89" s="2"/>
      <c r="Q89" s="2"/>
      <c r="R89" s="2"/>
      <c r="S89" s="2"/>
      <c r="T89" s="2"/>
      <c r="U89" s="2"/>
      <c r="V89" s="2"/>
      <c r="W89" s="2"/>
    </row>
    <row r="90" spans="1:23" ht="37.5" customHeight="1">
      <c r="A90" s="2"/>
      <c r="B90" s="18" t="s">
        <v>270</v>
      </c>
      <c r="C90" s="18" t="s">
        <v>16</v>
      </c>
      <c r="D90" s="18" t="s">
        <v>17</v>
      </c>
      <c r="E90" s="18" t="s">
        <v>18</v>
      </c>
      <c r="F90" s="18" t="s">
        <v>271</v>
      </c>
      <c r="G90" s="18" t="s">
        <v>272</v>
      </c>
      <c r="H90" s="18"/>
      <c r="I90" s="2"/>
      <c r="J90" s="2"/>
      <c r="K90" s="2"/>
      <c r="L90" s="2"/>
      <c r="M90" s="2"/>
      <c r="N90" s="2"/>
      <c r="O90" s="2"/>
      <c r="P90" s="2"/>
      <c r="Q90" s="2"/>
      <c r="R90" s="2"/>
      <c r="S90" s="2"/>
      <c r="T90" s="2"/>
      <c r="U90" s="2"/>
      <c r="V90" s="2"/>
      <c r="W90" s="2"/>
    </row>
    <row r="91" spans="1:23" ht="37.5" customHeight="1">
      <c r="A91" s="2"/>
      <c r="B91" s="18" t="s">
        <v>273</v>
      </c>
      <c r="C91" s="18" t="s">
        <v>31</v>
      </c>
      <c r="D91" s="18" t="s">
        <v>17</v>
      </c>
      <c r="E91" s="18" t="s">
        <v>18</v>
      </c>
      <c r="F91" s="18" t="s">
        <v>274</v>
      </c>
      <c r="G91" s="18" t="s">
        <v>275</v>
      </c>
      <c r="H91" s="18"/>
      <c r="I91" s="2"/>
      <c r="J91" s="2"/>
      <c r="K91" s="2"/>
      <c r="L91" s="2"/>
      <c r="M91" s="2"/>
      <c r="N91" s="2"/>
      <c r="O91" s="2"/>
      <c r="P91" s="2"/>
      <c r="Q91" s="2"/>
      <c r="R91" s="2"/>
      <c r="S91" s="2"/>
      <c r="T91" s="2"/>
      <c r="U91" s="2"/>
      <c r="V91" s="2"/>
      <c r="W91" s="2"/>
    </row>
    <row r="92" spans="1:23" ht="37.5" customHeight="1">
      <c r="A92" s="2"/>
      <c r="B92" s="18" t="s">
        <v>276</v>
      </c>
      <c r="C92" s="18" t="s">
        <v>258</v>
      </c>
      <c r="D92" s="18" t="s">
        <v>17</v>
      </c>
      <c r="E92" s="18" t="s">
        <v>18</v>
      </c>
      <c r="F92" s="18" t="s">
        <v>277</v>
      </c>
      <c r="G92" s="18" t="s">
        <v>278</v>
      </c>
      <c r="H92" s="18"/>
      <c r="I92" s="2"/>
      <c r="J92" s="2"/>
      <c r="K92" s="2"/>
      <c r="L92" s="2"/>
      <c r="M92" s="2"/>
      <c r="N92" s="2"/>
      <c r="O92" s="2"/>
      <c r="P92" s="2"/>
      <c r="Q92" s="2"/>
      <c r="R92" s="2"/>
      <c r="S92" s="2"/>
      <c r="T92" s="2"/>
      <c r="U92" s="2"/>
      <c r="V92" s="2"/>
      <c r="W92" s="2"/>
    </row>
    <row r="93" spans="1:23" ht="37.5" customHeight="1">
      <c r="A93" s="2"/>
      <c r="B93" s="18" t="s">
        <v>279</v>
      </c>
      <c r="C93" s="18" t="s">
        <v>118</v>
      </c>
      <c r="D93" s="18" t="s">
        <v>17</v>
      </c>
      <c r="E93" s="18" t="s">
        <v>18</v>
      </c>
      <c r="F93" s="18" t="s">
        <v>280</v>
      </c>
      <c r="G93" s="18" t="s">
        <v>281</v>
      </c>
      <c r="H93" s="18"/>
      <c r="I93" s="2"/>
      <c r="J93" s="2"/>
      <c r="K93" s="2"/>
      <c r="L93" s="2"/>
      <c r="M93" s="2"/>
      <c r="N93" s="2"/>
      <c r="O93" s="2"/>
      <c r="P93" s="2"/>
      <c r="Q93" s="2"/>
      <c r="R93" s="2"/>
      <c r="S93" s="2"/>
      <c r="T93" s="2"/>
      <c r="U93" s="2"/>
      <c r="V93" s="2"/>
      <c r="W93" s="2"/>
    </row>
    <row r="94" spans="1:23" ht="37.5" customHeight="1">
      <c r="A94" s="2"/>
      <c r="B94" s="18" t="s">
        <v>282</v>
      </c>
      <c r="C94" s="18" t="s">
        <v>16</v>
      </c>
      <c r="D94" s="18" t="s">
        <v>17</v>
      </c>
      <c r="E94" s="18" t="s">
        <v>18</v>
      </c>
      <c r="F94" s="18" t="s">
        <v>283</v>
      </c>
      <c r="G94" s="18" t="s">
        <v>284</v>
      </c>
      <c r="H94" s="18"/>
      <c r="I94" s="2"/>
      <c r="J94" s="2"/>
      <c r="K94" s="2"/>
      <c r="L94" s="2"/>
      <c r="M94" s="2"/>
      <c r="N94" s="2"/>
      <c r="O94" s="2"/>
      <c r="P94" s="2"/>
      <c r="Q94" s="2"/>
      <c r="R94" s="2"/>
      <c r="S94" s="2"/>
      <c r="T94" s="2"/>
      <c r="U94" s="2"/>
      <c r="V94" s="2"/>
      <c r="W94" s="2"/>
    </row>
    <row r="95" spans="1:23" ht="37.5" customHeight="1">
      <c r="A95" s="2"/>
      <c r="B95" s="18" t="s">
        <v>285</v>
      </c>
      <c r="C95" s="18" t="s">
        <v>118</v>
      </c>
      <c r="D95" s="18" t="s">
        <v>17</v>
      </c>
      <c r="E95" s="18" t="s">
        <v>18</v>
      </c>
      <c r="F95" s="18" t="s">
        <v>286</v>
      </c>
      <c r="G95" s="18" t="s">
        <v>287</v>
      </c>
      <c r="H95" s="18"/>
      <c r="I95" s="2"/>
      <c r="J95" s="2"/>
      <c r="K95" s="2"/>
      <c r="L95" s="2"/>
      <c r="M95" s="2"/>
      <c r="N95" s="2"/>
      <c r="O95" s="2"/>
      <c r="P95" s="2"/>
      <c r="Q95" s="2"/>
      <c r="R95" s="2"/>
      <c r="S95" s="2"/>
      <c r="T95" s="2"/>
      <c r="U95" s="2"/>
      <c r="V95" s="2"/>
      <c r="W95" s="2"/>
    </row>
    <row r="96" spans="1:23" ht="37.5" customHeight="1">
      <c r="A96" s="2"/>
      <c r="B96" s="18" t="s">
        <v>288</v>
      </c>
      <c r="C96" s="18" t="s">
        <v>105</v>
      </c>
      <c r="D96" s="18" t="s">
        <v>17</v>
      </c>
      <c r="E96" s="18" t="s">
        <v>18</v>
      </c>
      <c r="F96" s="18" t="s">
        <v>289</v>
      </c>
      <c r="G96" s="18" t="s">
        <v>290</v>
      </c>
      <c r="H96" s="18"/>
      <c r="I96" s="2"/>
      <c r="J96" s="2"/>
      <c r="K96" s="2"/>
      <c r="L96" s="2"/>
      <c r="M96" s="2"/>
      <c r="N96" s="2"/>
      <c r="O96" s="2"/>
      <c r="P96" s="2"/>
      <c r="Q96" s="2"/>
      <c r="R96" s="2"/>
      <c r="S96" s="2"/>
      <c r="T96" s="2"/>
      <c r="U96" s="2"/>
      <c r="V96" s="2"/>
      <c r="W96" s="2"/>
    </row>
    <row r="97" spans="1:23" ht="37.5" customHeight="1">
      <c r="A97" s="2"/>
      <c r="B97" s="18" t="s">
        <v>291</v>
      </c>
      <c r="C97" s="18" t="s">
        <v>258</v>
      </c>
      <c r="D97" s="18" t="s">
        <v>17</v>
      </c>
      <c r="E97" s="18" t="s">
        <v>18</v>
      </c>
      <c r="F97" s="18" t="s">
        <v>292</v>
      </c>
      <c r="G97" s="18" t="s">
        <v>293</v>
      </c>
      <c r="H97" s="18"/>
      <c r="I97" s="2"/>
      <c r="J97" s="2"/>
      <c r="K97" s="2"/>
      <c r="L97" s="2"/>
      <c r="M97" s="2"/>
      <c r="N97" s="2"/>
      <c r="O97" s="2"/>
      <c r="P97" s="2"/>
      <c r="Q97" s="2"/>
      <c r="R97" s="2"/>
      <c r="S97" s="2"/>
      <c r="T97" s="2"/>
      <c r="U97" s="2"/>
      <c r="V97" s="2"/>
      <c r="W97" s="2"/>
    </row>
    <row r="98" spans="1:23" ht="37.5" customHeight="1">
      <c r="A98" s="2"/>
      <c r="B98" s="18" t="s">
        <v>294</v>
      </c>
      <c r="C98" s="18" t="s">
        <v>16</v>
      </c>
      <c r="D98" s="18" t="s">
        <v>17</v>
      </c>
      <c r="E98" s="18" t="s">
        <v>18</v>
      </c>
      <c r="F98" s="18" t="s">
        <v>295</v>
      </c>
      <c r="G98" s="18" t="s">
        <v>296</v>
      </c>
      <c r="H98" s="18"/>
      <c r="I98" s="2"/>
      <c r="J98" s="2"/>
      <c r="K98" s="2"/>
      <c r="L98" s="2"/>
      <c r="M98" s="2"/>
      <c r="N98" s="2"/>
      <c r="O98" s="2"/>
      <c r="P98" s="2"/>
      <c r="Q98" s="2"/>
      <c r="R98" s="2"/>
      <c r="S98" s="2"/>
      <c r="T98" s="2"/>
      <c r="U98" s="2"/>
      <c r="V98" s="2"/>
      <c r="W98" s="2"/>
    </row>
    <row r="99" spans="1:23" ht="37.5" customHeight="1">
      <c r="A99" s="2"/>
      <c r="B99" s="18" t="s">
        <v>297</v>
      </c>
      <c r="C99" s="18" t="s">
        <v>31</v>
      </c>
      <c r="D99" s="18" t="s">
        <v>17</v>
      </c>
      <c r="E99" s="18" t="s">
        <v>18</v>
      </c>
      <c r="F99" s="18" t="s">
        <v>298</v>
      </c>
      <c r="G99" s="18" t="s">
        <v>299</v>
      </c>
      <c r="H99" s="18"/>
      <c r="I99" s="2"/>
      <c r="J99" s="2"/>
      <c r="K99" s="2"/>
      <c r="L99" s="2"/>
      <c r="M99" s="2"/>
      <c r="N99" s="2"/>
      <c r="O99" s="2"/>
      <c r="P99" s="2"/>
      <c r="Q99" s="2"/>
      <c r="R99" s="2"/>
      <c r="S99" s="2"/>
      <c r="T99" s="2"/>
      <c r="U99" s="2"/>
      <c r="V99" s="2"/>
      <c r="W99" s="2"/>
    </row>
    <row r="100" spans="1:23" ht="37.5" customHeight="1">
      <c r="A100" s="2"/>
      <c r="B100" s="18" t="s">
        <v>300</v>
      </c>
      <c r="C100" s="18" t="s">
        <v>118</v>
      </c>
      <c r="D100" s="18" t="s">
        <v>17</v>
      </c>
      <c r="E100" s="18" t="s">
        <v>18</v>
      </c>
      <c r="F100" s="18" t="s">
        <v>301</v>
      </c>
      <c r="G100" s="18" t="s">
        <v>302</v>
      </c>
      <c r="H100" s="18"/>
      <c r="I100" s="2"/>
      <c r="J100" s="2"/>
      <c r="K100" s="2"/>
      <c r="L100" s="2"/>
      <c r="M100" s="2"/>
      <c r="N100" s="2"/>
      <c r="O100" s="2"/>
      <c r="P100" s="2"/>
      <c r="Q100" s="2"/>
      <c r="R100" s="2"/>
      <c r="S100" s="2"/>
      <c r="T100" s="2"/>
      <c r="U100" s="2"/>
      <c r="V100" s="2"/>
      <c r="W100" s="2"/>
    </row>
    <row r="101" spans="1:23" ht="37.5" customHeight="1">
      <c r="A101" s="2"/>
      <c r="B101" s="18" t="s">
        <v>303</v>
      </c>
      <c r="C101" s="18" t="s">
        <v>258</v>
      </c>
      <c r="D101" s="18" t="s">
        <v>17</v>
      </c>
      <c r="E101" s="18" t="s">
        <v>18</v>
      </c>
      <c r="F101" s="18" t="s">
        <v>304</v>
      </c>
      <c r="G101" s="18" t="s">
        <v>305</v>
      </c>
      <c r="H101" s="18"/>
      <c r="I101" s="2"/>
      <c r="J101" s="2"/>
      <c r="K101" s="2"/>
      <c r="L101" s="2"/>
      <c r="M101" s="2"/>
      <c r="N101" s="2"/>
      <c r="O101" s="2"/>
      <c r="P101" s="2"/>
      <c r="Q101" s="2"/>
      <c r="R101" s="2"/>
      <c r="S101" s="2"/>
      <c r="T101" s="2"/>
      <c r="U101" s="2"/>
      <c r="V101" s="2"/>
      <c r="W101" s="2"/>
    </row>
    <row r="102" spans="1:23" ht="37.5" customHeight="1">
      <c r="A102" s="2"/>
      <c r="B102" s="18" t="s">
        <v>306</v>
      </c>
      <c r="C102" s="18" t="s">
        <v>31</v>
      </c>
      <c r="D102" s="18" t="s">
        <v>17</v>
      </c>
      <c r="E102" s="18" t="s">
        <v>18</v>
      </c>
      <c r="F102" s="18" t="s">
        <v>307</v>
      </c>
      <c r="G102" s="18" t="s">
        <v>308</v>
      </c>
      <c r="H102" s="18"/>
      <c r="I102" s="2"/>
      <c r="J102" s="2"/>
      <c r="K102" s="2"/>
      <c r="L102" s="2"/>
      <c r="M102" s="2"/>
      <c r="N102" s="2"/>
      <c r="O102" s="2"/>
      <c r="P102" s="2"/>
      <c r="Q102" s="2"/>
      <c r="R102" s="2"/>
      <c r="S102" s="2"/>
      <c r="T102" s="2"/>
      <c r="U102" s="2"/>
      <c r="V102" s="2"/>
      <c r="W102" s="2"/>
    </row>
    <row r="103" spans="1:23" ht="37.5" customHeight="1">
      <c r="A103" s="2"/>
      <c r="B103" s="18" t="s">
        <v>309</v>
      </c>
      <c r="C103" s="18" t="s">
        <v>258</v>
      </c>
      <c r="D103" s="18" t="s">
        <v>17</v>
      </c>
      <c r="E103" s="18" t="s">
        <v>18</v>
      </c>
      <c r="F103" s="18" t="s">
        <v>310</v>
      </c>
      <c r="G103" s="18" t="s">
        <v>311</v>
      </c>
      <c r="H103" s="18"/>
      <c r="I103" s="2"/>
      <c r="J103" s="2"/>
      <c r="K103" s="2"/>
      <c r="L103" s="2"/>
      <c r="M103" s="2"/>
      <c r="N103" s="2"/>
      <c r="O103" s="2"/>
      <c r="P103" s="2"/>
      <c r="Q103" s="2"/>
      <c r="R103" s="2"/>
      <c r="S103" s="2"/>
      <c r="T103" s="2"/>
      <c r="U103" s="2"/>
      <c r="V103" s="2"/>
      <c r="W103" s="2"/>
    </row>
    <row r="104" spans="1:23" ht="37.5" customHeight="1">
      <c r="A104" s="2"/>
      <c r="B104" s="18" t="s">
        <v>312</v>
      </c>
      <c r="C104" s="18" t="s">
        <v>16</v>
      </c>
      <c r="D104" s="18" t="s">
        <v>17</v>
      </c>
      <c r="E104" s="18" t="s">
        <v>18</v>
      </c>
      <c r="F104" s="18" t="s">
        <v>313</v>
      </c>
      <c r="G104" s="18" t="s">
        <v>314</v>
      </c>
      <c r="H104" s="18"/>
      <c r="I104" s="2"/>
      <c r="J104" s="2"/>
      <c r="K104" s="2"/>
      <c r="L104" s="2"/>
      <c r="M104" s="2"/>
      <c r="N104" s="2"/>
      <c r="O104" s="2"/>
      <c r="P104" s="2"/>
      <c r="Q104" s="2"/>
      <c r="R104" s="2"/>
      <c r="S104" s="2"/>
      <c r="T104" s="2"/>
      <c r="U104" s="2"/>
      <c r="V104" s="2"/>
      <c r="W104" s="2"/>
    </row>
    <row r="105" spans="1:23" ht="37.5" customHeight="1">
      <c r="A105" s="2"/>
      <c r="B105" s="18" t="s">
        <v>312</v>
      </c>
      <c r="C105" s="18" t="s">
        <v>16</v>
      </c>
      <c r="D105" s="18" t="s">
        <v>17</v>
      </c>
      <c r="E105" s="18" t="s">
        <v>18</v>
      </c>
      <c r="F105" s="18" t="s">
        <v>313</v>
      </c>
      <c r="G105" s="18" t="s">
        <v>315</v>
      </c>
      <c r="H105" s="18"/>
      <c r="I105" s="2"/>
      <c r="J105" s="2"/>
      <c r="K105" s="2"/>
      <c r="L105" s="2"/>
      <c r="M105" s="2"/>
      <c r="N105" s="2"/>
      <c r="O105" s="2"/>
      <c r="P105" s="2"/>
      <c r="Q105" s="2"/>
      <c r="R105" s="2"/>
      <c r="S105" s="2"/>
      <c r="T105" s="2"/>
      <c r="U105" s="2"/>
      <c r="V105" s="2"/>
      <c r="W105" s="2"/>
    </row>
    <row r="106" spans="1:23" ht="37.5" customHeight="1">
      <c r="A106" s="2"/>
      <c r="B106" s="18" t="s">
        <v>312</v>
      </c>
      <c r="C106" s="18" t="s">
        <v>16</v>
      </c>
      <c r="D106" s="18" t="s">
        <v>17</v>
      </c>
      <c r="E106" s="18" t="s">
        <v>18</v>
      </c>
      <c r="F106" s="18" t="s">
        <v>313</v>
      </c>
      <c r="G106" s="18" t="s">
        <v>316</v>
      </c>
      <c r="H106" s="18"/>
      <c r="I106" s="2"/>
      <c r="J106" s="2"/>
      <c r="K106" s="2"/>
      <c r="L106" s="2"/>
      <c r="M106" s="2"/>
      <c r="N106" s="2"/>
      <c r="O106" s="2"/>
      <c r="P106" s="2"/>
      <c r="Q106" s="2"/>
      <c r="R106" s="2"/>
      <c r="S106" s="2"/>
      <c r="T106" s="2"/>
      <c r="U106" s="2"/>
      <c r="V106" s="2"/>
      <c r="W106" s="2"/>
    </row>
    <row r="107" spans="1:23" ht="37.5" customHeight="1">
      <c r="A107" s="2"/>
      <c r="B107" s="18" t="s">
        <v>312</v>
      </c>
      <c r="C107" s="18" t="s">
        <v>16</v>
      </c>
      <c r="D107" s="18" t="s">
        <v>17</v>
      </c>
      <c r="E107" s="18" t="s">
        <v>18</v>
      </c>
      <c r="F107" s="18" t="s">
        <v>313</v>
      </c>
      <c r="G107" s="18" t="s">
        <v>317</v>
      </c>
      <c r="H107" s="18"/>
      <c r="I107" s="2"/>
      <c r="J107" s="2"/>
      <c r="K107" s="2"/>
      <c r="L107" s="2"/>
      <c r="M107" s="2"/>
      <c r="N107" s="2"/>
      <c r="O107" s="2"/>
      <c r="P107" s="2"/>
      <c r="Q107" s="2"/>
      <c r="R107" s="2"/>
      <c r="S107" s="2"/>
      <c r="T107" s="2"/>
      <c r="U107" s="2"/>
      <c r="V107" s="2"/>
      <c r="W107" s="2"/>
    </row>
    <row r="108" spans="1:23" ht="37.5" customHeight="1">
      <c r="A108" s="2"/>
      <c r="B108" s="18" t="s">
        <v>312</v>
      </c>
      <c r="C108" s="18" t="s">
        <v>16</v>
      </c>
      <c r="D108" s="18" t="s">
        <v>17</v>
      </c>
      <c r="E108" s="18" t="s">
        <v>18</v>
      </c>
      <c r="F108" s="18" t="s">
        <v>313</v>
      </c>
      <c r="G108" s="18" t="s">
        <v>318</v>
      </c>
      <c r="H108" s="18"/>
      <c r="I108" s="2"/>
      <c r="J108" s="2"/>
      <c r="K108" s="2"/>
      <c r="L108" s="2"/>
      <c r="M108" s="2"/>
      <c r="N108" s="2"/>
      <c r="O108" s="2"/>
      <c r="P108" s="2"/>
      <c r="Q108" s="2"/>
      <c r="R108" s="2"/>
      <c r="S108" s="2"/>
      <c r="T108" s="2"/>
      <c r="U108" s="2"/>
      <c r="V108" s="2"/>
      <c r="W108" s="2"/>
    </row>
    <row r="109" spans="1:23" ht="37.5" customHeight="1">
      <c r="A109" s="2"/>
      <c r="B109" s="18" t="s">
        <v>312</v>
      </c>
      <c r="C109" s="18" t="s">
        <v>16</v>
      </c>
      <c r="D109" s="18" t="s">
        <v>17</v>
      </c>
      <c r="E109" s="18" t="s">
        <v>18</v>
      </c>
      <c r="F109" s="18" t="s">
        <v>313</v>
      </c>
      <c r="G109" s="18" t="s">
        <v>319</v>
      </c>
      <c r="H109" s="18"/>
      <c r="I109" s="2"/>
      <c r="J109" s="2"/>
      <c r="K109" s="2"/>
      <c r="L109" s="2"/>
      <c r="M109" s="2"/>
      <c r="N109" s="2"/>
      <c r="O109" s="2"/>
      <c r="P109" s="2"/>
      <c r="Q109" s="2"/>
      <c r="R109" s="2"/>
      <c r="S109" s="2"/>
      <c r="T109" s="2"/>
      <c r="U109" s="2"/>
      <c r="V109" s="2"/>
      <c r="W109" s="2"/>
    </row>
    <row r="110" spans="1:23" ht="37.5" customHeight="1">
      <c r="A110" s="2"/>
      <c r="B110" s="18" t="s">
        <v>312</v>
      </c>
      <c r="C110" s="18" t="s">
        <v>16</v>
      </c>
      <c r="D110" s="18" t="s">
        <v>17</v>
      </c>
      <c r="E110" s="18" t="s">
        <v>18</v>
      </c>
      <c r="F110" s="18" t="s">
        <v>313</v>
      </c>
      <c r="G110" s="18" t="s">
        <v>320</v>
      </c>
      <c r="H110" s="18"/>
      <c r="I110" s="2"/>
      <c r="J110" s="2"/>
      <c r="K110" s="2"/>
      <c r="L110" s="2"/>
      <c r="M110" s="2"/>
      <c r="N110" s="2"/>
      <c r="O110" s="2"/>
      <c r="P110" s="2"/>
      <c r="Q110" s="2"/>
      <c r="R110" s="2"/>
      <c r="S110" s="2"/>
      <c r="T110" s="2"/>
      <c r="U110" s="2"/>
      <c r="V110" s="2"/>
      <c r="W110" s="2"/>
    </row>
    <row r="111" spans="1:23" ht="37.5" customHeight="1">
      <c r="A111" s="2"/>
      <c r="B111" s="18" t="s">
        <v>312</v>
      </c>
      <c r="C111" s="18" t="s">
        <v>16</v>
      </c>
      <c r="D111" s="18" t="s">
        <v>17</v>
      </c>
      <c r="E111" s="18" t="s">
        <v>18</v>
      </c>
      <c r="F111" s="18" t="s">
        <v>313</v>
      </c>
      <c r="G111" s="18" t="s">
        <v>321</v>
      </c>
      <c r="H111" s="18"/>
      <c r="I111" s="2"/>
      <c r="J111" s="2"/>
      <c r="K111" s="2"/>
      <c r="L111" s="2"/>
      <c r="M111" s="2"/>
      <c r="N111" s="2"/>
      <c r="O111" s="2"/>
      <c r="P111" s="2"/>
      <c r="Q111" s="2"/>
      <c r="R111" s="2"/>
      <c r="S111" s="2"/>
      <c r="T111" s="2"/>
      <c r="U111" s="2"/>
      <c r="V111" s="2"/>
      <c r="W111" s="2"/>
    </row>
    <row r="112" spans="1:23" ht="37.5" customHeight="1">
      <c r="A112" s="2"/>
      <c r="B112" s="18" t="s">
        <v>312</v>
      </c>
      <c r="C112" s="18" t="s">
        <v>16</v>
      </c>
      <c r="D112" s="18" t="s">
        <v>17</v>
      </c>
      <c r="E112" s="18" t="s">
        <v>18</v>
      </c>
      <c r="F112" s="18" t="s">
        <v>313</v>
      </c>
      <c r="G112" s="18" t="s">
        <v>322</v>
      </c>
      <c r="H112" s="18"/>
      <c r="I112" s="2"/>
      <c r="J112" s="2"/>
      <c r="K112" s="2"/>
      <c r="L112" s="2"/>
      <c r="M112" s="2"/>
      <c r="N112" s="2"/>
      <c r="O112" s="2"/>
      <c r="P112" s="2"/>
      <c r="Q112" s="2"/>
      <c r="R112" s="2"/>
      <c r="S112" s="2"/>
      <c r="T112" s="2"/>
      <c r="U112" s="2"/>
      <c r="V112" s="2"/>
      <c r="W112" s="2"/>
    </row>
    <row r="113" spans="1:23" ht="37.5" customHeight="1">
      <c r="A113" s="2"/>
      <c r="B113" s="18" t="s">
        <v>312</v>
      </c>
      <c r="C113" s="18" t="s">
        <v>16</v>
      </c>
      <c r="D113" s="18" t="s">
        <v>17</v>
      </c>
      <c r="E113" s="18" t="s">
        <v>18</v>
      </c>
      <c r="F113" s="18" t="s">
        <v>313</v>
      </c>
      <c r="G113" s="18" t="s">
        <v>323</v>
      </c>
      <c r="H113" s="18"/>
      <c r="I113" s="2"/>
      <c r="J113" s="2"/>
      <c r="K113" s="2"/>
      <c r="L113" s="2"/>
      <c r="M113" s="2"/>
      <c r="N113" s="2"/>
      <c r="O113" s="2"/>
      <c r="P113" s="2"/>
      <c r="Q113" s="2"/>
      <c r="R113" s="2"/>
      <c r="S113" s="2"/>
      <c r="T113" s="2"/>
      <c r="U113" s="2"/>
      <c r="V113" s="2"/>
      <c r="W113" s="2"/>
    </row>
    <row r="114" spans="1:23" ht="37.5" customHeight="1">
      <c r="A114" s="2"/>
      <c r="B114" s="18" t="s">
        <v>312</v>
      </c>
      <c r="C114" s="18" t="s">
        <v>16</v>
      </c>
      <c r="D114" s="18" t="s">
        <v>17</v>
      </c>
      <c r="E114" s="18" t="s">
        <v>18</v>
      </c>
      <c r="F114" s="18" t="s">
        <v>313</v>
      </c>
      <c r="G114" s="18" t="s">
        <v>324</v>
      </c>
      <c r="H114" s="18"/>
      <c r="I114" s="2"/>
      <c r="J114" s="2"/>
      <c r="K114" s="2"/>
      <c r="L114" s="2"/>
      <c r="M114" s="2"/>
      <c r="N114" s="2"/>
      <c r="O114" s="2"/>
      <c r="P114" s="2"/>
      <c r="Q114" s="2"/>
      <c r="R114" s="2"/>
      <c r="S114" s="2"/>
      <c r="T114" s="2"/>
      <c r="U114" s="2"/>
      <c r="V114" s="2"/>
      <c r="W114" s="2"/>
    </row>
    <row r="115" spans="1:23" ht="37.5" customHeight="1">
      <c r="A115" s="2"/>
      <c r="B115" s="18" t="s">
        <v>312</v>
      </c>
      <c r="C115" s="18" t="s">
        <v>16</v>
      </c>
      <c r="D115" s="18" t="s">
        <v>17</v>
      </c>
      <c r="E115" s="18" t="s">
        <v>18</v>
      </c>
      <c r="F115" s="18" t="s">
        <v>313</v>
      </c>
      <c r="G115" s="18" t="s">
        <v>325</v>
      </c>
      <c r="H115" s="18"/>
      <c r="I115" s="2"/>
      <c r="J115" s="2"/>
      <c r="K115" s="2"/>
      <c r="L115" s="2"/>
      <c r="M115" s="2"/>
      <c r="N115" s="2"/>
      <c r="O115" s="2"/>
      <c r="P115" s="2"/>
      <c r="Q115" s="2"/>
      <c r="R115" s="2"/>
      <c r="S115" s="2"/>
      <c r="T115" s="2"/>
      <c r="U115" s="2"/>
      <c r="V115" s="2"/>
      <c r="W115" s="2"/>
    </row>
    <row r="116" spans="1:23" ht="37.5" customHeight="1">
      <c r="A116" s="2"/>
      <c r="B116" s="18" t="s">
        <v>312</v>
      </c>
      <c r="C116" s="18" t="s">
        <v>16</v>
      </c>
      <c r="D116" s="18" t="s">
        <v>17</v>
      </c>
      <c r="E116" s="18" t="s">
        <v>18</v>
      </c>
      <c r="F116" s="18" t="s">
        <v>313</v>
      </c>
      <c r="G116" s="18" t="s">
        <v>326</v>
      </c>
      <c r="H116" s="18"/>
      <c r="I116" s="2"/>
      <c r="J116" s="2"/>
      <c r="K116" s="2"/>
      <c r="L116" s="2"/>
      <c r="M116" s="2"/>
      <c r="N116" s="2"/>
      <c r="O116" s="2"/>
      <c r="P116" s="2"/>
      <c r="Q116" s="2"/>
      <c r="R116" s="2"/>
      <c r="S116" s="2"/>
      <c r="T116" s="2"/>
      <c r="U116" s="2"/>
      <c r="V116" s="2"/>
      <c r="W116" s="2"/>
    </row>
    <row r="117" spans="1:23" ht="37.5" customHeight="1">
      <c r="A117" s="2"/>
      <c r="B117" s="18" t="s">
        <v>312</v>
      </c>
      <c r="C117" s="18" t="s">
        <v>16</v>
      </c>
      <c r="D117" s="18" t="s">
        <v>17</v>
      </c>
      <c r="E117" s="18" t="s">
        <v>18</v>
      </c>
      <c r="F117" s="18" t="s">
        <v>313</v>
      </c>
      <c r="G117" s="18" t="s">
        <v>327</v>
      </c>
      <c r="H117" s="18"/>
      <c r="I117" s="2"/>
      <c r="J117" s="2"/>
      <c r="K117" s="2"/>
      <c r="L117" s="2"/>
      <c r="M117" s="2"/>
      <c r="N117" s="2"/>
      <c r="O117" s="2"/>
      <c r="P117" s="2"/>
      <c r="Q117" s="2"/>
      <c r="R117" s="2"/>
      <c r="S117" s="2"/>
      <c r="T117" s="2"/>
      <c r="U117" s="2"/>
      <c r="V117" s="2"/>
      <c r="W117" s="2"/>
    </row>
    <row r="118" spans="1:23" ht="37.5" customHeight="1">
      <c r="A118" s="2"/>
      <c r="B118" s="18" t="s">
        <v>312</v>
      </c>
      <c r="C118" s="18" t="s">
        <v>16</v>
      </c>
      <c r="D118" s="18" t="s">
        <v>17</v>
      </c>
      <c r="E118" s="18" t="s">
        <v>18</v>
      </c>
      <c r="F118" s="18" t="s">
        <v>313</v>
      </c>
      <c r="G118" s="18" t="s">
        <v>328</v>
      </c>
      <c r="H118" s="18"/>
      <c r="I118" s="2"/>
      <c r="J118" s="2"/>
      <c r="K118" s="2"/>
      <c r="L118" s="2"/>
      <c r="M118" s="2"/>
      <c r="N118" s="2"/>
      <c r="O118" s="2"/>
      <c r="P118" s="2"/>
      <c r="Q118" s="2"/>
      <c r="R118" s="2"/>
      <c r="S118" s="2"/>
      <c r="T118" s="2"/>
      <c r="U118" s="2"/>
      <c r="V118" s="2"/>
      <c r="W118" s="2"/>
    </row>
    <row r="119" spans="1:23" ht="37.5" customHeight="1">
      <c r="A119" s="2"/>
      <c r="B119" s="18" t="s">
        <v>312</v>
      </c>
      <c r="C119" s="18" t="s">
        <v>16</v>
      </c>
      <c r="D119" s="18" t="s">
        <v>17</v>
      </c>
      <c r="E119" s="18" t="s">
        <v>18</v>
      </c>
      <c r="F119" s="18" t="s">
        <v>313</v>
      </c>
      <c r="G119" s="18" t="s">
        <v>329</v>
      </c>
      <c r="H119" s="18"/>
      <c r="I119" s="2"/>
      <c r="J119" s="2"/>
      <c r="K119" s="2"/>
      <c r="L119" s="2"/>
      <c r="M119" s="2"/>
      <c r="N119" s="2"/>
      <c r="O119" s="2"/>
      <c r="P119" s="2"/>
      <c r="Q119" s="2"/>
      <c r="R119" s="2"/>
      <c r="S119" s="2"/>
      <c r="T119" s="2"/>
      <c r="U119" s="2"/>
      <c r="V119" s="2"/>
      <c r="W119" s="2"/>
    </row>
    <row r="120" spans="1:23" ht="37.5" customHeight="1">
      <c r="A120" s="2"/>
      <c r="B120" s="18" t="s">
        <v>312</v>
      </c>
      <c r="C120" s="18" t="s">
        <v>16</v>
      </c>
      <c r="D120" s="18" t="s">
        <v>17</v>
      </c>
      <c r="E120" s="18" t="s">
        <v>18</v>
      </c>
      <c r="F120" s="18" t="s">
        <v>313</v>
      </c>
      <c r="G120" s="18" t="s">
        <v>330</v>
      </c>
      <c r="H120" s="18"/>
      <c r="I120" s="2"/>
      <c r="J120" s="2"/>
      <c r="K120" s="2"/>
      <c r="L120" s="2"/>
      <c r="M120" s="2"/>
      <c r="N120" s="2"/>
      <c r="O120" s="2"/>
      <c r="P120" s="2"/>
      <c r="Q120" s="2"/>
      <c r="R120" s="2"/>
      <c r="S120" s="2"/>
      <c r="T120" s="2"/>
      <c r="U120" s="2"/>
      <c r="V120" s="2"/>
      <c r="W120" s="2"/>
    </row>
    <row r="121" spans="1:23" ht="37.5" customHeight="1">
      <c r="A121" s="2"/>
      <c r="B121" s="18" t="s">
        <v>312</v>
      </c>
      <c r="C121" s="18" t="s">
        <v>16</v>
      </c>
      <c r="D121" s="18" t="s">
        <v>17</v>
      </c>
      <c r="E121" s="18" t="s">
        <v>18</v>
      </c>
      <c r="F121" s="18" t="s">
        <v>313</v>
      </c>
      <c r="G121" s="18" t="s">
        <v>331</v>
      </c>
      <c r="H121" s="18"/>
      <c r="I121" s="2"/>
      <c r="J121" s="2"/>
      <c r="K121" s="2"/>
      <c r="L121" s="2"/>
      <c r="M121" s="2"/>
      <c r="N121" s="2"/>
      <c r="O121" s="2"/>
      <c r="P121" s="2"/>
      <c r="Q121" s="2"/>
      <c r="R121" s="2"/>
      <c r="S121" s="2"/>
      <c r="T121" s="2"/>
      <c r="U121" s="2"/>
      <c r="V121" s="2"/>
      <c r="W121" s="2"/>
    </row>
    <row r="122" spans="1:23" ht="37.5" customHeight="1">
      <c r="A122" s="2"/>
      <c r="B122" s="18" t="s">
        <v>312</v>
      </c>
      <c r="C122" s="18" t="s">
        <v>16</v>
      </c>
      <c r="D122" s="18" t="s">
        <v>17</v>
      </c>
      <c r="E122" s="18" t="s">
        <v>18</v>
      </c>
      <c r="F122" s="18" t="s">
        <v>313</v>
      </c>
      <c r="G122" s="18" t="s">
        <v>332</v>
      </c>
      <c r="H122" s="18"/>
      <c r="I122" s="2"/>
      <c r="J122" s="2"/>
      <c r="K122" s="2"/>
      <c r="L122" s="2"/>
      <c r="M122" s="2"/>
      <c r="N122" s="2"/>
      <c r="O122" s="2"/>
      <c r="P122" s="2"/>
      <c r="Q122" s="2"/>
      <c r="R122" s="2"/>
      <c r="S122" s="2"/>
      <c r="T122" s="2"/>
      <c r="U122" s="2"/>
      <c r="V122" s="2"/>
      <c r="W122" s="2"/>
    </row>
    <row r="123" spans="1:23" ht="37.5" customHeight="1">
      <c r="A123" s="2"/>
      <c r="B123" s="18" t="s">
        <v>312</v>
      </c>
      <c r="C123" s="18" t="s">
        <v>16</v>
      </c>
      <c r="D123" s="18" t="s">
        <v>17</v>
      </c>
      <c r="E123" s="18" t="s">
        <v>18</v>
      </c>
      <c r="F123" s="18" t="s">
        <v>313</v>
      </c>
      <c r="G123" s="18" t="s">
        <v>333</v>
      </c>
      <c r="H123" s="18"/>
      <c r="I123" s="2"/>
      <c r="J123" s="2"/>
      <c r="K123" s="2"/>
      <c r="L123" s="2"/>
      <c r="M123" s="2"/>
      <c r="N123" s="2"/>
      <c r="O123" s="2"/>
      <c r="P123" s="2"/>
      <c r="Q123" s="2"/>
      <c r="R123" s="2"/>
      <c r="S123" s="2"/>
      <c r="T123" s="2"/>
      <c r="U123" s="2"/>
      <c r="V123" s="2"/>
      <c r="W123" s="2"/>
    </row>
    <row r="124" spans="1:23" ht="37.5" customHeight="1">
      <c r="A124" s="2"/>
      <c r="B124" s="18" t="s">
        <v>312</v>
      </c>
      <c r="C124" s="18" t="s">
        <v>16</v>
      </c>
      <c r="D124" s="18" t="s">
        <v>17</v>
      </c>
      <c r="E124" s="18" t="s">
        <v>18</v>
      </c>
      <c r="F124" s="18" t="s">
        <v>313</v>
      </c>
      <c r="G124" s="18" t="s">
        <v>334</v>
      </c>
      <c r="H124" s="18"/>
      <c r="I124" s="2"/>
      <c r="J124" s="2"/>
      <c r="K124" s="2"/>
      <c r="L124" s="2"/>
      <c r="M124" s="2"/>
      <c r="N124" s="2"/>
      <c r="O124" s="2"/>
      <c r="P124" s="2"/>
      <c r="Q124" s="2"/>
      <c r="R124" s="2"/>
      <c r="S124" s="2"/>
      <c r="T124" s="2"/>
      <c r="U124" s="2"/>
      <c r="V124" s="2"/>
      <c r="W124" s="2"/>
    </row>
    <row r="125" spans="1:23" ht="37.5" customHeight="1">
      <c r="A125" s="2"/>
      <c r="B125" s="18" t="s">
        <v>312</v>
      </c>
      <c r="C125" s="18" t="s">
        <v>16</v>
      </c>
      <c r="D125" s="18" t="s">
        <v>17</v>
      </c>
      <c r="E125" s="18" t="s">
        <v>18</v>
      </c>
      <c r="F125" s="18" t="s">
        <v>313</v>
      </c>
      <c r="G125" s="18" t="s">
        <v>335</v>
      </c>
      <c r="H125" s="18"/>
      <c r="I125" s="2"/>
      <c r="J125" s="2"/>
      <c r="K125" s="2"/>
      <c r="L125" s="2"/>
      <c r="M125" s="2"/>
      <c r="N125" s="2"/>
      <c r="O125" s="2"/>
      <c r="P125" s="2"/>
      <c r="Q125" s="2"/>
      <c r="R125" s="2"/>
      <c r="S125" s="2"/>
      <c r="T125" s="2"/>
      <c r="U125" s="2"/>
      <c r="V125" s="2"/>
      <c r="W125" s="2"/>
    </row>
    <row r="126" spans="1:23" ht="37.5" customHeight="1">
      <c r="A126" s="2"/>
      <c r="B126" s="18" t="s">
        <v>312</v>
      </c>
      <c r="C126" s="18" t="s">
        <v>16</v>
      </c>
      <c r="D126" s="18" t="s">
        <v>17</v>
      </c>
      <c r="E126" s="18" t="s">
        <v>18</v>
      </c>
      <c r="F126" s="18" t="s">
        <v>313</v>
      </c>
      <c r="G126" s="18" t="s">
        <v>336</v>
      </c>
      <c r="H126" s="18"/>
      <c r="I126" s="2"/>
      <c r="J126" s="2"/>
      <c r="K126" s="2"/>
      <c r="L126" s="2"/>
      <c r="M126" s="2"/>
      <c r="N126" s="2"/>
      <c r="O126" s="2"/>
      <c r="P126" s="2"/>
      <c r="Q126" s="2"/>
      <c r="R126" s="2"/>
      <c r="S126" s="2"/>
      <c r="T126" s="2"/>
      <c r="U126" s="2"/>
      <c r="V126" s="2"/>
      <c r="W126" s="2"/>
    </row>
    <row r="127" spans="1:23" ht="37.5" customHeight="1">
      <c r="A127" s="2"/>
      <c r="B127" s="18" t="s">
        <v>312</v>
      </c>
      <c r="C127" s="18" t="s">
        <v>16</v>
      </c>
      <c r="D127" s="18" t="s">
        <v>17</v>
      </c>
      <c r="E127" s="18" t="s">
        <v>18</v>
      </c>
      <c r="F127" s="18" t="s">
        <v>313</v>
      </c>
      <c r="G127" s="18" t="s">
        <v>337</v>
      </c>
      <c r="H127" s="18"/>
      <c r="I127" s="2"/>
      <c r="J127" s="2"/>
      <c r="K127" s="2"/>
      <c r="L127" s="2"/>
      <c r="M127" s="2"/>
      <c r="N127" s="2"/>
      <c r="O127" s="2"/>
      <c r="P127" s="2"/>
      <c r="Q127" s="2"/>
      <c r="R127" s="2"/>
      <c r="S127" s="2"/>
      <c r="T127" s="2"/>
      <c r="U127" s="2"/>
      <c r="V127" s="2"/>
      <c r="W127" s="2"/>
    </row>
    <row r="128" spans="1:23" ht="37.5" customHeight="1">
      <c r="A128" s="2"/>
      <c r="B128" s="18" t="s">
        <v>312</v>
      </c>
      <c r="C128" s="18" t="s">
        <v>16</v>
      </c>
      <c r="D128" s="18" t="s">
        <v>17</v>
      </c>
      <c r="E128" s="18" t="s">
        <v>18</v>
      </c>
      <c r="F128" s="18" t="s">
        <v>313</v>
      </c>
      <c r="G128" s="18" t="s">
        <v>338</v>
      </c>
      <c r="H128" s="18"/>
      <c r="I128" s="2"/>
      <c r="J128" s="2"/>
      <c r="K128" s="2"/>
      <c r="L128" s="2"/>
      <c r="M128" s="2"/>
      <c r="N128" s="2"/>
      <c r="O128" s="2"/>
      <c r="P128" s="2"/>
      <c r="Q128" s="2"/>
      <c r="R128" s="2"/>
      <c r="S128" s="2"/>
      <c r="T128" s="2"/>
      <c r="U128" s="2"/>
      <c r="V128" s="2"/>
      <c r="W128" s="2"/>
    </row>
    <row r="129" spans="1:23" ht="37.5" customHeight="1">
      <c r="A129" s="2"/>
      <c r="B129" s="18" t="s">
        <v>339</v>
      </c>
      <c r="C129" s="18" t="s">
        <v>31</v>
      </c>
      <c r="D129" s="18" t="s">
        <v>17</v>
      </c>
      <c r="E129" s="18" t="s">
        <v>340</v>
      </c>
      <c r="F129" s="18" t="s">
        <v>341</v>
      </c>
      <c r="G129" s="18" t="s">
        <v>342</v>
      </c>
      <c r="H129" s="18"/>
      <c r="I129" s="2"/>
      <c r="J129" s="2"/>
      <c r="K129" s="2"/>
      <c r="L129" s="2"/>
      <c r="M129" s="2"/>
      <c r="N129" s="2"/>
      <c r="O129" s="2"/>
      <c r="P129" s="2"/>
      <c r="Q129" s="2"/>
      <c r="R129" s="2"/>
      <c r="S129" s="2"/>
      <c r="T129" s="2"/>
      <c r="U129" s="2"/>
      <c r="V129" s="2"/>
      <c r="W129" s="2"/>
    </row>
    <row r="130" spans="1:23" ht="37.5" customHeight="1">
      <c r="A130" s="2"/>
      <c r="B130" s="18" t="s">
        <v>343</v>
      </c>
      <c r="C130" s="18" t="s">
        <v>16</v>
      </c>
      <c r="D130" s="18" t="s">
        <v>17</v>
      </c>
      <c r="E130" s="18" t="s">
        <v>18</v>
      </c>
      <c r="F130" s="18" t="s">
        <v>344</v>
      </c>
      <c r="G130" s="18" t="s">
        <v>345</v>
      </c>
      <c r="H130" s="18"/>
      <c r="I130" s="2"/>
      <c r="J130" s="2"/>
      <c r="K130" s="2"/>
      <c r="L130" s="2"/>
      <c r="M130" s="2"/>
      <c r="N130" s="2"/>
      <c r="O130" s="2"/>
      <c r="P130" s="2"/>
      <c r="Q130" s="2"/>
      <c r="R130" s="2"/>
      <c r="S130" s="2"/>
      <c r="T130" s="2"/>
      <c r="U130" s="2"/>
      <c r="V130" s="2"/>
      <c r="W130" s="2"/>
    </row>
    <row r="131" spans="1:23" ht="37.5" customHeight="1">
      <c r="A131" s="2"/>
      <c r="B131" s="18" t="s">
        <v>346</v>
      </c>
      <c r="C131" s="18" t="s">
        <v>258</v>
      </c>
      <c r="D131" s="18" t="s">
        <v>17</v>
      </c>
      <c r="E131" s="18" t="s">
        <v>18</v>
      </c>
      <c r="F131" s="97" t="s">
        <v>347</v>
      </c>
      <c r="G131" s="18" t="s">
        <v>348</v>
      </c>
      <c r="H131" s="18"/>
      <c r="I131" s="2"/>
      <c r="J131" s="2"/>
      <c r="K131" s="2"/>
      <c r="L131" s="2"/>
      <c r="M131" s="2"/>
      <c r="N131" s="2"/>
      <c r="O131" s="2"/>
      <c r="P131" s="2"/>
      <c r="Q131" s="2"/>
      <c r="R131" s="2"/>
      <c r="S131" s="2"/>
      <c r="T131" s="2"/>
      <c r="U131" s="2"/>
      <c r="V131" s="2"/>
      <c r="W131" s="2"/>
    </row>
    <row r="132" spans="1:23" ht="37.5" customHeight="1">
      <c r="A132" s="2"/>
      <c r="B132" s="18" t="s">
        <v>349</v>
      </c>
      <c r="C132" s="18" t="s">
        <v>118</v>
      </c>
      <c r="D132" s="18" t="s">
        <v>17</v>
      </c>
      <c r="E132" s="18" t="s">
        <v>18</v>
      </c>
      <c r="F132" s="18" t="s">
        <v>350</v>
      </c>
      <c r="G132" s="18" t="s">
        <v>351</v>
      </c>
      <c r="H132" s="18"/>
      <c r="I132" s="2"/>
      <c r="J132" s="2"/>
      <c r="K132" s="2"/>
      <c r="L132" s="2"/>
      <c r="M132" s="2"/>
      <c r="N132" s="2"/>
      <c r="O132" s="2"/>
      <c r="P132" s="2"/>
      <c r="Q132" s="2"/>
      <c r="R132" s="2"/>
      <c r="S132" s="2"/>
      <c r="T132" s="2"/>
      <c r="U132" s="2"/>
      <c r="V132" s="2"/>
      <c r="W132" s="2"/>
    </row>
    <row r="133" spans="1:23" ht="37.5" customHeight="1">
      <c r="A133" s="2"/>
      <c r="B133" s="18" t="s">
        <v>352</v>
      </c>
      <c r="C133" s="18" t="s">
        <v>56</v>
      </c>
      <c r="D133" s="18" t="s">
        <v>17</v>
      </c>
      <c r="E133" s="18" t="s">
        <v>18</v>
      </c>
      <c r="F133" s="18" t="s">
        <v>353</v>
      </c>
      <c r="G133" s="18" t="s">
        <v>354</v>
      </c>
      <c r="H133" s="18"/>
      <c r="I133" s="2"/>
      <c r="J133" s="2"/>
      <c r="K133" s="2"/>
      <c r="L133" s="2"/>
      <c r="M133" s="2"/>
      <c r="N133" s="2"/>
      <c r="O133" s="2"/>
      <c r="P133" s="2"/>
      <c r="Q133" s="2"/>
      <c r="R133" s="2"/>
      <c r="S133" s="2"/>
      <c r="T133" s="2"/>
      <c r="U133" s="2"/>
      <c r="V133" s="2"/>
      <c r="W133" s="2"/>
    </row>
    <row r="134" spans="1:23" ht="37.5" customHeight="1">
      <c r="A134" s="2"/>
      <c r="B134" s="18" t="s">
        <v>355</v>
      </c>
      <c r="C134" s="18" t="s">
        <v>258</v>
      </c>
      <c r="D134" s="18" t="s">
        <v>17</v>
      </c>
      <c r="E134" s="18" t="s">
        <v>18</v>
      </c>
      <c r="F134" s="97" t="s">
        <v>356</v>
      </c>
      <c r="G134" s="18" t="s">
        <v>357</v>
      </c>
      <c r="H134" s="26" t="s">
        <v>358</v>
      </c>
      <c r="I134" s="2"/>
      <c r="J134" s="2"/>
      <c r="K134" s="2"/>
      <c r="L134" s="2"/>
      <c r="M134" s="2"/>
      <c r="N134" s="2"/>
      <c r="O134" s="2"/>
      <c r="P134" s="2"/>
      <c r="Q134" s="2"/>
      <c r="R134" s="2"/>
      <c r="S134" s="2"/>
      <c r="T134" s="2"/>
      <c r="U134" s="2"/>
      <c r="V134" s="2"/>
      <c r="W134" s="2"/>
    </row>
    <row r="135" spans="1:23" s="99" customFormat="1" ht="37.5" customHeight="1">
      <c r="A135" s="98"/>
      <c r="B135" s="18" t="s">
        <v>355</v>
      </c>
      <c r="C135" s="18" t="s">
        <v>258</v>
      </c>
      <c r="D135" s="18" t="s">
        <v>17</v>
      </c>
      <c r="E135" s="18" t="s">
        <v>18</v>
      </c>
      <c r="F135" s="97" t="s">
        <v>356</v>
      </c>
      <c r="G135" s="18" t="s">
        <v>359</v>
      </c>
      <c r="H135" s="26" t="s">
        <v>358</v>
      </c>
      <c r="I135" s="98"/>
      <c r="J135" s="98"/>
      <c r="K135" s="98"/>
      <c r="L135" s="98"/>
      <c r="M135" s="98"/>
      <c r="N135" s="98"/>
      <c r="O135" s="98"/>
      <c r="P135" s="98"/>
      <c r="Q135" s="98"/>
      <c r="R135" s="98"/>
      <c r="S135" s="98"/>
      <c r="T135" s="98"/>
      <c r="U135" s="98"/>
      <c r="V135" s="98"/>
      <c r="W135" s="98"/>
    </row>
    <row r="136" spans="1:23" s="99" customFormat="1" ht="37.5" customHeight="1">
      <c r="A136" s="98"/>
      <c r="B136" s="18" t="s">
        <v>355</v>
      </c>
      <c r="C136" s="18" t="s">
        <v>258</v>
      </c>
      <c r="D136" s="18" t="s">
        <v>17</v>
      </c>
      <c r="E136" s="18" t="s">
        <v>18</v>
      </c>
      <c r="F136" s="97" t="s">
        <v>356</v>
      </c>
      <c r="G136" s="18" t="s">
        <v>360</v>
      </c>
      <c r="H136" s="26" t="s">
        <v>358</v>
      </c>
      <c r="I136" s="98"/>
      <c r="J136" s="98"/>
      <c r="K136" s="98"/>
      <c r="L136" s="98"/>
      <c r="M136" s="98"/>
      <c r="N136" s="98"/>
      <c r="O136" s="98"/>
      <c r="P136" s="98"/>
      <c r="Q136" s="98"/>
      <c r="R136" s="98"/>
      <c r="S136" s="98"/>
      <c r="T136" s="98"/>
      <c r="U136" s="98"/>
      <c r="V136" s="98"/>
      <c r="W136" s="98"/>
    </row>
    <row r="137" spans="1:23" s="99" customFormat="1" ht="37.5" customHeight="1">
      <c r="A137" s="98"/>
      <c r="B137" s="18" t="s">
        <v>361</v>
      </c>
      <c r="C137" s="18" t="s">
        <v>56</v>
      </c>
      <c r="D137" s="18" t="s">
        <v>17</v>
      </c>
      <c r="E137" s="18" t="s">
        <v>18</v>
      </c>
      <c r="F137" s="97" t="s">
        <v>362</v>
      </c>
      <c r="G137" s="18" t="s">
        <v>363</v>
      </c>
      <c r="H137" s="97"/>
      <c r="I137" s="98"/>
      <c r="J137" s="98"/>
      <c r="K137" s="98"/>
      <c r="L137" s="98"/>
      <c r="M137" s="98"/>
      <c r="N137" s="98"/>
      <c r="O137" s="98"/>
      <c r="P137" s="98"/>
      <c r="Q137" s="98"/>
      <c r="R137" s="98"/>
      <c r="S137" s="98"/>
      <c r="T137" s="98"/>
      <c r="U137" s="98"/>
      <c r="V137" s="98"/>
      <c r="W137" s="98"/>
    </row>
    <row r="138" spans="1:23" s="99" customFormat="1" ht="37.5" customHeight="1">
      <c r="A138" s="98"/>
      <c r="B138" s="18" t="s">
        <v>364</v>
      </c>
      <c r="C138" s="18" t="s">
        <v>16</v>
      </c>
      <c r="D138" s="18" t="s">
        <v>17</v>
      </c>
      <c r="E138" s="18" t="s">
        <v>18</v>
      </c>
      <c r="F138" s="18" t="s">
        <v>365</v>
      </c>
      <c r="G138" s="18" t="s">
        <v>366</v>
      </c>
      <c r="H138" s="18" t="s">
        <v>367</v>
      </c>
      <c r="I138" s="98"/>
      <c r="J138" s="98"/>
      <c r="K138" s="98"/>
      <c r="L138" s="98"/>
      <c r="M138" s="98"/>
      <c r="N138" s="98"/>
      <c r="O138" s="98"/>
      <c r="P138" s="98"/>
      <c r="Q138" s="98"/>
      <c r="R138" s="98"/>
      <c r="S138" s="98"/>
      <c r="T138" s="98"/>
      <c r="U138" s="98"/>
      <c r="V138" s="98"/>
      <c r="W138" s="98"/>
    </row>
    <row r="139" spans="1:23" s="99" customFormat="1" ht="37.5" customHeight="1">
      <c r="A139" s="100"/>
      <c r="B139" s="18" t="s">
        <v>364</v>
      </c>
      <c r="C139" s="18" t="s">
        <v>16</v>
      </c>
      <c r="D139" s="18" t="s">
        <v>17</v>
      </c>
      <c r="E139" s="18" t="s">
        <v>18</v>
      </c>
      <c r="F139" s="18" t="s">
        <v>365</v>
      </c>
      <c r="G139" s="18" t="s">
        <v>368</v>
      </c>
      <c r="H139" s="18" t="s">
        <v>367</v>
      </c>
      <c r="I139" s="100"/>
      <c r="J139" s="100"/>
      <c r="K139" s="100"/>
      <c r="L139" s="100"/>
      <c r="M139" s="100"/>
      <c r="N139" s="100"/>
      <c r="O139" s="100"/>
      <c r="P139" s="100"/>
      <c r="Q139" s="100"/>
      <c r="R139" s="100"/>
      <c r="S139" s="100"/>
      <c r="T139" s="100"/>
      <c r="U139" s="100"/>
      <c r="V139" s="100"/>
      <c r="W139" s="100"/>
    </row>
    <row r="140" spans="1:23" s="99" customFormat="1" ht="37.5" customHeight="1">
      <c r="A140" s="100"/>
      <c r="B140" s="18" t="s">
        <v>364</v>
      </c>
      <c r="C140" s="18" t="s">
        <v>16</v>
      </c>
      <c r="D140" s="18" t="s">
        <v>17</v>
      </c>
      <c r="E140" s="18" t="s">
        <v>18</v>
      </c>
      <c r="F140" s="18" t="s">
        <v>365</v>
      </c>
      <c r="G140" s="18" t="s">
        <v>369</v>
      </c>
      <c r="H140" s="18" t="s">
        <v>367</v>
      </c>
      <c r="I140" s="100"/>
      <c r="J140" s="100"/>
      <c r="K140" s="100"/>
      <c r="L140" s="100"/>
      <c r="M140" s="100"/>
      <c r="N140" s="100"/>
      <c r="O140" s="100"/>
      <c r="P140" s="100"/>
      <c r="Q140" s="100"/>
      <c r="R140" s="100"/>
      <c r="S140" s="100"/>
      <c r="T140" s="100"/>
      <c r="U140" s="100"/>
      <c r="V140" s="100"/>
      <c r="W140" s="100"/>
    </row>
    <row r="141" spans="1:23" ht="34.5" customHeight="1">
      <c r="A141" s="100"/>
      <c r="B141" s="18" t="s">
        <v>370</v>
      </c>
      <c r="C141" s="18" t="s">
        <v>56</v>
      </c>
      <c r="D141" s="18" t="s">
        <v>17</v>
      </c>
      <c r="E141" s="18" t="s">
        <v>18</v>
      </c>
      <c r="F141" s="18" t="s">
        <v>371</v>
      </c>
      <c r="G141" s="18" t="s">
        <v>372</v>
      </c>
      <c r="H141" s="18"/>
      <c r="I141" s="100"/>
      <c r="J141" s="100"/>
      <c r="K141" s="100"/>
      <c r="L141" s="100"/>
      <c r="M141" s="100"/>
      <c r="N141" s="100"/>
      <c r="O141" s="100"/>
      <c r="P141" s="100"/>
      <c r="Q141" s="100"/>
      <c r="R141" s="100"/>
      <c r="S141" s="100"/>
      <c r="T141" s="100"/>
      <c r="U141" s="100"/>
      <c r="V141" s="100"/>
      <c r="W141" s="100"/>
    </row>
    <row r="142" spans="1:23" ht="29.25" customHeight="1">
      <c r="A142" s="100"/>
      <c r="B142" s="18" t="s">
        <v>373</v>
      </c>
      <c r="C142" s="18" t="s">
        <v>374</v>
      </c>
      <c r="D142" s="18" t="s">
        <v>17</v>
      </c>
      <c r="E142" s="18" t="s">
        <v>18</v>
      </c>
      <c r="F142" s="18" t="s">
        <v>375</v>
      </c>
      <c r="G142" s="18" t="s">
        <v>376</v>
      </c>
      <c r="H142" s="18"/>
      <c r="I142" s="100"/>
      <c r="J142" s="100"/>
      <c r="K142" s="100"/>
      <c r="L142" s="100"/>
      <c r="M142" s="100"/>
      <c r="N142" s="100"/>
      <c r="O142" s="100"/>
      <c r="P142" s="100"/>
      <c r="Q142" s="100"/>
      <c r="R142" s="100"/>
      <c r="S142" s="100"/>
      <c r="T142" s="100"/>
      <c r="U142" s="100"/>
      <c r="V142" s="100"/>
      <c r="W142" s="100"/>
    </row>
    <row r="143" spans="1:23" ht="29.25" customHeight="1">
      <c r="A143" s="100"/>
      <c r="B143" s="18" t="s">
        <v>364</v>
      </c>
      <c r="C143" s="18" t="s">
        <v>16</v>
      </c>
      <c r="D143" s="18" t="s">
        <v>17</v>
      </c>
      <c r="E143" s="18" t="s">
        <v>18</v>
      </c>
      <c r="F143" s="18" t="s">
        <v>365</v>
      </c>
      <c r="G143" s="18" t="s">
        <v>377</v>
      </c>
      <c r="H143" s="18" t="s">
        <v>367</v>
      </c>
      <c r="I143" s="100"/>
      <c r="J143" s="100"/>
      <c r="K143" s="100"/>
      <c r="L143" s="100"/>
      <c r="M143" s="100"/>
      <c r="N143" s="100"/>
      <c r="O143" s="100"/>
      <c r="P143" s="100"/>
      <c r="Q143" s="100"/>
      <c r="R143" s="100"/>
      <c r="S143" s="100"/>
      <c r="T143" s="100"/>
      <c r="U143" s="100"/>
      <c r="V143" s="100"/>
      <c r="W143" s="100"/>
    </row>
    <row r="144" spans="1:23" ht="29.25" customHeight="1">
      <c r="A144" s="100"/>
      <c r="B144" s="18" t="s">
        <v>378</v>
      </c>
      <c r="C144" s="18" t="s">
        <v>56</v>
      </c>
      <c r="D144" s="18" t="s">
        <v>17</v>
      </c>
      <c r="E144" s="18" t="s">
        <v>18</v>
      </c>
      <c r="F144" s="18" t="s">
        <v>379</v>
      </c>
      <c r="G144" s="18" t="s">
        <v>380</v>
      </c>
      <c r="H144" s="18" t="s">
        <v>381</v>
      </c>
      <c r="I144" s="100"/>
      <c r="J144" s="100"/>
      <c r="K144" s="100"/>
      <c r="L144" s="100"/>
      <c r="M144" s="100"/>
      <c r="N144" s="100"/>
      <c r="O144" s="100"/>
      <c r="P144" s="100"/>
      <c r="Q144" s="100"/>
      <c r="R144" s="100"/>
      <c r="S144" s="100"/>
      <c r="T144" s="100"/>
      <c r="U144" s="100"/>
      <c r="V144" s="100"/>
      <c r="W144" s="100"/>
    </row>
    <row r="145" spans="1:23" ht="29.25" customHeight="1">
      <c r="A145" s="100"/>
      <c r="B145" s="18" t="s">
        <v>378</v>
      </c>
      <c r="C145" s="18" t="s">
        <v>56</v>
      </c>
      <c r="D145" s="18" t="s">
        <v>17</v>
      </c>
      <c r="E145" s="18" t="s">
        <v>18</v>
      </c>
      <c r="F145" s="18" t="s">
        <v>379</v>
      </c>
      <c r="G145" s="18" t="s">
        <v>382</v>
      </c>
      <c r="H145" s="18" t="s">
        <v>383</v>
      </c>
      <c r="I145" s="100"/>
      <c r="J145" s="100"/>
      <c r="K145" s="100"/>
      <c r="L145" s="100"/>
      <c r="M145" s="100"/>
      <c r="N145" s="100"/>
      <c r="O145" s="100"/>
      <c r="P145" s="100"/>
      <c r="Q145" s="100"/>
      <c r="R145" s="100"/>
      <c r="S145" s="100"/>
      <c r="T145" s="100"/>
      <c r="U145" s="100"/>
      <c r="V145" s="100"/>
      <c r="W145" s="100"/>
    </row>
    <row r="146" spans="1:23" ht="29.25" customHeight="1">
      <c r="A146" s="100"/>
      <c r="B146" s="18" t="s">
        <v>384</v>
      </c>
      <c r="C146" s="18" t="s">
        <v>258</v>
      </c>
      <c r="D146" s="18" t="s">
        <v>17</v>
      </c>
      <c r="E146" s="18" t="s">
        <v>18</v>
      </c>
      <c r="F146" s="18" t="s">
        <v>385</v>
      </c>
      <c r="G146" s="18" t="s">
        <v>386</v>
      </c>
      <c r="H146" s="18"/>
      <c r="I146" s="100"/>
      <c r="J146" s="100"/>
      <c r="K146" s="100"/>
      <c r="L146" s="100"/>
      <c r="M146" s="100"/>
      <c r="N146" s="100"/>
      <c r="O146" s="100"/>
      <c r="P146" s="100"/>
      <c r="Q146" s="100"/>
      <c r="R146" s="100"/>
      <c r="S146" s="100"/>
      <c r="T146" s="100"/>
      <c r="U146" s="100"/>
      <c r="V146" s="100"/>
      <c r="W146" s="100"/>
    </row>
    <row r="147" spans="1:23" ht="36" customHeight="1">
      <c r="A147" s="100"/>
      <c r="B147" s="18" t="s">
        <v>364</v>
      </c>
      <c r="C147" s="18" t="s">
        <v>258</v>
      </c>
      <c r="D147" s="18" t="s">
        <v>17</v>
      </c>
      <c r="E147" s="18" t="s">
        <v>18</v>
      </c>
      <c r="F147" s="18" t="s">
        <v>365</v>
      </c>
      <c r="G147" s="18" t="s">
        <v>387</v>
      </c>
      <c r="H147" s="18" t="s">
        <v>367</v>
      </c>
      <c r="I147" s="100"/>
      <c r="J147" s="100"/>
      <c r="K147" s="100"/>
      <c r="L147" s="100"/>
      <c r="M147" s="100"/>
      <c r="N147" s="100"/>
      <c r="O147" s="100"/>
      <c r="P147" s="100"/>
      <c r="Q147" s="100"/>
      <c r="R147" s="100"/>
      <c r="S147" s="100"/>
      <c r="T147" s="100"/>
      <c r="U147" s="100"/>
      <c r="V147" s="100"/>
      <c r="W147" s="100"/>
    </row>
    <row r="148" spans="1:23" ht="36" customHeight="1">
      <c r="A148" s="100"/>
      <c r="B148" s="18" t="s">
        <v>364</v>
      </c>
      <c r="C148" s="18" t="s">
        <v>374</v>
      </c>
      <c r="D148" s="18" t="s">
        <v>17</v>
      </c>
      <c r="E148" s="18" t="s">
        <v>18</v>
      </c>
      <c r="F148" s="18" t="s">
        <v>365</v>
      </c>
      <c r="G148" s="18" t="s">
        <v>388</v>
      </c>
      <c r="H148" s="18" t="s">
        <v>367</v>
      </c>
      <c r="I148" s="100"/>
      <c r="J148" s="100"/>
      <c r="K148" s="100"/>
      <c r="L148" s="100"/>
      <c r="M148" s="100"/>
      <c r="N148" s="100"/>
      <c r="O148" s="100"/>
      <c r="P148" s="100"/>
      <c r="Q148" s="100"/>
      <c r="R148" s="100"/>
      <c r="S148" s="100"/>
      <c r="T148" s="100"/>
      <c r="U148" s="100"/>
      <c r="V148" s="100"/>
      <c r="W148" s="100"/>
    </row>
    <row r="149" spans="1:23" ht="36" customHeight="1">
      <c r="A149" s="100"/>
      <c r="B149" s="18" t="s">
        <v>364</v>
      </c>
      <c r="C149" s="18" t="s">
        <v>16</v>
      </c>
      <c r="D149" s="18" t="s">
        <v>17</v>
      </c>
      <c r="E149" s="18" t="s">
        <v>18</v>
      </c>
      <c r="F149" s="18" t="s">
        <v>365</v>
      </c>
      <c r="G149" s="18" t="s">
        <v>389</v>
      </c>
      <c r="H149" s="18" t="s">
        <v>367</v>
      </c>
      <c r="I149" s="100"/>
      <c r="J149" s="100"/>
      <c r="K149" s="100"/>
      <c r="L149" s="100"/>
      <c r="M149" s="100"/>
      <c r="N149" s="100"/>
      <c r="O149" s="100"/>
      <c r="P149" s="100"/>
      <c r="Q149" s="100"/>
      <c r="R149" s="100"/>
      <c r="S149" s="100"/>
      <c r="T149" s="100"/>
      <c r="U149" s="100"/>
      <c r="V149" s="100"/>
      <c r="W149" s="100"/>
    </row>
    <row r="150" spans="1:23" ht="36" customHeight="1">
      <c r="A150" s="100"/>
      <c r="B150" s="18" t="s">
        <v>364</v>
      </c>
      <c r="C150" s="18" t="s">
        <v>258</v>
      </c>
      <c r="D150" s="18" t="s">
        <v>17</v>
      </c>
      <c r="E150" s="18" t="s">
        <v>18</v>
      </c>
      <c r="F150" s="18" t="s">
        <v>365</v>
      </c>
      <c r="G150" s="18" t="s">
        <v>390</v>
      </c>
      <c r="H150" s="18" t="s">
        <v>367</v>
      </c>
      <c r="I150" s="100"/>
      <c r="J150" s="100"/>
      <c r="K150" s="100"/>
      <c r="L150" s="100"/>
      <c r="M150" s="100"/>
      <c r="N150" s="100"/>
      <c r="O150" s="100"/>
      <c r="P150" s="100"/>
      <c r="Q150" s="100"/>
      <c r="R150" s="100"/>
      <c r="S150" s="100"/>
      <c r="T150" s="100"/>
      <c r="U150" s="100"/>
      <c r="V150" s="100"/>
      <c r="W150" s="100"/>
    </row>
    <row r="151" spans="1:23" ht="34.5" customHeight="1">
      <c r="A151" s="100"/>
      <c r="B151" s="18" t="s">
        <v>364</v>
      </c>
      <c r="C151" s="18" t="s">
        <v>16</v>
      </c>
      <c r="D151" s="18" t="s">
        <v>17</v>
      </c>
      <c r="E151" s="18" t="s">
        <v>18</v>
      </c>
      <c r="F151" s="18" t="s">
        <v>365</v>
      </c>
      <c r="G151" s="18" t="s">
        <v>391</v>
      </c>
      <c r="H151" s="18" t="s">
        <v>367</v>
      </c>
      <c r="I151" s="100"/>
      <c r="J151" s="100"/>
      <c r="K151" s="100"/>
      <c r="L151" s="100"/>
      <c r="M151" s="100"/>
      <c r="N151" s="100"/>
      <c r="O151" s="100"/>
      <c r="P151" s="100"/>
      <c r="Q151" s="100"/>
      <c r="R151" s="100"/>
      <c r="S151" s="100"/>
      <c r="T151" s="100"/>
      <c r="U151" s="100"/>
      <c r="V151" s="100"/>
      <c r="W151" s="100"/>
    </row>
    <row r="152" spans="1:23" ht="30">
      <c r="A152" s="100"/>
      <c r="B152" s="18" t="s">
        <v>364</v>
      </c>
      <c r="C152" s="18" t="s">
        <v>56</v>
      </c>
      <c r="D152" s="18" t="s">
        <v>17</v>
      </c>
      <c r="E152" s="18" t="s">
        <v>18</v>
      </c>
      <c r="F152" s="18" t="s">
        <v>365</v>
      </c>
      <c r="G152" s="18" t="s">
        <v>392</v>
      </c>
      <c r="H152" s="18" t="s">
        <v>367</v>
      </c>
      <c r="I152" s="100"/>
      <c r="J152" s="100"/>
      <c r="K152" s="100"/>
      <c r="L152" s="100"/>
      <c r="M152" s="100"/>
      <c r="N152" s="100"/>
      <c r="O152" s="100"/>
      <c r="P152" s="100"/>
      <c r="Q152" s="100"/>
      <c r="R152" s="100"/>
      <c r="S152" s="100"/>
      <c r="T152" s="100"/>
      <c r="U152" s="100"/>
      <c r="V152" s="100"/>
      <c r="W152" s="100"/>
    </row>
    <row r="153" spans="1:23" ht="30">
      <c r="A153" s="100"/>
      <c r="B153" s="18" t="s">
        <v>364</v>
      </c>
      <c r="C153" s="18" t="s">
        <v>118</v>
      </c>
      <c r="D153" s="18" t="s">
        <v>17</v>
      </c>
      <c r="E153" s="18" t="s">
        <v>18</v>
      </c>
      <c r="F153" s="18" t="s">
        <v>365</v>
      </c>
      <c r="G153" s="18" t="s">
        <v>393</v>
      </c>
      <c r="H153" s="18" t="s">
        <v>367</v>
      </c>
      <c r="I153" s="100"/>
      <c r="J153" s="100"/>
      <c r="K153" s="100"/>
      <c r="L153" s="100"/>
      <c r="M153" s="100"/>
      <c r="N153" s="100"/>
      <c r="O153" s="100"/>
      <c r="P153" s="100"/>
      <c r="Q153" s="100"/>
      <c r="R153" s="100"/>
      <c r="S153" s="100"/>
      <c r="T153" s="100"/>
      <c r="U153" s="100"/>
      <c r="V153" s="100"/>
      <c r="W153" s="100"/>
    </row>
    <row r="154" spans="1:23" ht="30" customHeight="1">
      <c r="B154" s="18" t="s">
        <v>364</v>
      </c>
      <c r="C154" s="18" t="s">
        <v>118</v>
      </c>
      <c r="D154" s="18" t="s">
        <v>17</v>
      </c>
      <c r="E154" s="18" t="s">
        <v>18</v>
      </c>
      <c r="F154" s="18" t="s">
        <v>365</v>
      </c>
      <c r="G154" s="18" t="s">
        <v>394</v>
      </c>
      <c r="H154" s="18" t="s">
        <v>367</v>
      </c>
      <c r="I154" s="100"/>
      <c r="J154" s="100"/>
      <c r="K154" s="100"/>
      <c r="L154" s="100"/>
      <c r="M154" s="100"/>
      <c r="N154" s="100"/>
      <c r="O154" s="100"/>
      <c r="P154" s="100"/>
      <c r="Q154" s="100"/>
      <c r="R154" s="100"/>
      <c r="S154" s="100"/>
      <c r="T154" s="100"/>
      <c r="U154" s="100"/>
      <c r="V154" s="100"/>
      <c r="W154" s="100"/>
    </row>
    <row r="155" spans="1:23" ht="30">
      <c r="A155" s="100"/>
      <c r="B155" s="18" t="s">
        <v>395</v>
      </c>
      <c r="C155" s="18" t="s">
        <v>374</v>
      </c>
      <c r="D155" s="18" t="s">
        <v>17</v>
      </c>
      <c r="E155" s="18" t="s">
        <v>18</v>
      </c>
      <c r="F155" s="18" t="s">
        <v>396</v>
      </c>
      <c r="G155" s="18" t="s">
        <v>397</v>
      </c>
      <c r="H155" s="18"/>
      <c r="I155" s="100"/>
      <c r="J155" s="100"/>
      <c r="K155" s="100"/>
      <c r="L155" s="100"/>
      <c r="M155" s="100"/>
      <c r="N155" s="100"/>
      <c r="O155" s="100"/>
      <c r="P155" s="100"/>
      <c r="Q155" s="100"/>
      <c r="R155" s="100"/>
      <c r="S155" s="100"/>
      <c r="T155" s="100"/>
      <c r="U155" s="100"/>
      <c r="V155" s="100"/>
      <c r="W155" s="100"/>
    </row>
    <row r="156" spans="1:23" ht="28.5" customHeight="1">
      <c r="A156" s="100"/>
      <c r="B156" s="18" t="s">
        <v>398</v>
      </c>
      <c r="C156" s="18" t="s">
        <v>258</v>
      </c>
      <c r="D156" s="18" t="s">
        <v>17</v>
      </c>
      <c r="E156" s="18" t="s">
        <v>18</v>
      </c>
      <c r="F156" s="18" t="s">
        <v>399</v>
      </c>
      <c r="G156" s="18" t="s">
        <v>400</v>
      </c>
      <c r="H156" s="18" t="s">
        <v>401</v>
      </c>
      <c r="I156" s="100"/>
      <c r="J156" s="100"/>
      <c r="K156" s="100"/>
      <c r="L156" s="100"/>
      <c r="M156" s="100"/>
      <c r="N156" s="100"/>
      <c r="O156" s="100"/>
      <c r="P156" s="100"/>
      <c r="Q156" s="100"/>
      <c r="R156" s="100"/>
      <c r="S156" s="100"/>
      <c r="T156" s="100"/>
      <c r="U156" s="100"/>
      <c r="V156" s="100"/>
      <c r="W156" s="100"/>
    </row>
    <row r="157" spans="1:23" ht="30.75" customHeight="1">
      <c r="A157" s="100"/>
      <c r="B157" s="18" t="s">
        <v>398</v>
      </c>
      <c r="C157" s="18" t="s">
        <v>258</v>
      </c>
      <c r="D157" s="18" t="s">
        <v>17</v>
      </c>
      <c r="E157" s="18" t="s">
        <v>18</v>
      </c>
      <c r="F157" s="18" t="s">
        <v>399</v>
      </c>
      <c r="G157" s="18" t="s">
        <v>402</v>
      </c>
      <c r="H157" s="18" t="s">
        <v>401</v>
      </c>
      <c r="I157" s="100"/>
      <c r="J157" s="100"/>
      <c r="K157" s="100"/>
      <c r="L157" s="100"/>
      <c r="M157" s="100"/>
      <c r="N157" s="100"/>
      <c r="O157" s="100"/>
      <c r="P157" s="100"/>
      <c r="Q157" s="100"/>
      <c r="R157" s="100"/>
      <c r="S157" s="100"/>
      <c r="T157" s="100"/>
      <c r="U157" s="100"/>
      <c r="V157" s="100"/>
      <c r="W157" s="100"/>
    </row>
    <row r="158" spans="1:23" ht="30.75" customHeight="1">
      <c r="A158" s="100"/>
      <c r="B158" s="18" t="s">
        <v>403</v>
      </c>
      <c r="C158" s="18" t="s">
        <v>16</v>
      </c>
      <c r="D158" s="18" t="s">
        <v>17</v>
      </c>
      <c r="E158" s="18" t="s">
        <v>18</v>
      </c>
      <c r="F158" s="18" t="s">
        <v>404</v>
      </c>
      <c r="G158" s="18" t="s">
        <v>405</v>
      </c>
      <c r="H158" s="18" t="s">
        <v>406</v>
      </c>
      <c r="I158" s="100"/>
      <c r="J158" s="100"/>
      <c r="K158" s="100"/>
      <c r="L158" s="100"/>
      <c r="M158" s="100"/>
      <c r="N158" s="100"/>
      <c r="O158" s="100"/>
      <c r="P158" s="100"/>
      <c r="Q158" s="100"/>
      <c r="R158" s="100"/>
      <c r="S158" s="100"/>
      <c r="T158" s="100"/>
      <c r="U158" s="100"/>
      <c r="V158" s="100"/>
      <c r="W158" s="100"/>
    </row>
    <row r="159" spans="1:23" ht="33" customHeight="1">
      <c r="A159" s="100"/>
      <c r="B159" s="18" t="s">
        <v>407</v>
      </c>
      <c r="C159" s="18" t="s">
        <v>16</v>
      </c>
      <c r="D159" s="18" t="s">
        <v>17</v>
      </c>
      <c r="E159" s="18" t="s">
        <v>18</v>
      </c>
      <c r="F159" s="18" t="s">
        <v>408</v>
      </c>
      <c r="G159" s="18" t="s">
        <v>409</v>
      </c>
      <c r="H159" s="18" t="s">
        <v>410</v>
      </c>
      <c r="I159" s="100"/>
      <c r="J159" s="100"/>
      <c r="K159" s="100"/>
      <c r="L159" s="100"/>
      <c r="M159" s="100"/>
      <c r="N159" s="100"/>
      <c r="O159" s="100"/>
      <c r="P159" s="100"/>
      <c r="Q159" s="100"/>
      <c r="R159" s="100"/>
      <c r="S159" s="100"/>
      <c r="T159" s="100"/>
      <c r="U159" s="100"/>
      <c r="V159" s="100"/>
      <c r="W159" s="100"/>
    </row>
    <row r="160" spans="1:23" ht="33" customHeight="1">
      <c r="A160" s="100"/>
      <c r="B160" s="18" t="s">
        <v>411</v>
      </c>
      <c r="C160" s="18" t="s">
        <v>258</v>
      </c>
      <c r="D160" s="18" t="s">
        <v>17</v>
      </c>
      <c r="E160" s="18" t="s">
        <v>18</v>
      </c>
      <c r="F160" s="18" t="s">
        <v>412</v>
      </c>
      <c r="G160" s="18" t="s">
        <v>413</v>
      </c>
      <c r="H160" s="18" t="s">
        <v>410</v>
      </c>
      <c r="I160" s="100"/>
      <c r="J160" s="100"/>
      <c r="K160" s="100"/>
      <c r="L160" s="100"/>
      <c r="M160" s="100"/>
      <c r="N160" s="100"/>
      <c r="O160" s="100"/>
      <c r="P160" s="100"/>
      <c r="Q160" s="100"/>
      <c r="R160" s="100"/>
      <c r="S160" s="100"/>
      <c r="T160" s="100"/>
      <c r="U160" s="100"/>
      <c r="V160" s="100"/>
      <c r="W160" s="100"/>
    </row>
    <row r="161" spans="1:23" ht="32.25" customHeight="1">
      <c r="A161" s="100"/>
      <c r="B161" s="18" t="s">
        <v>414</v>
      </c>
      <c r="C161" s="18" t="s">
        <v>118</v>
      </c>
      <c r="D161" s="18" t="s">
        <v>17</v>
      </c>
      <c r="E161" s="18" t="s">
        <v>18</v>
      </c>
      <c r="F161" s="18" t="s">
        <v>415</v>
      </c>
      <c r="G161" s="18" t="s">
        <v>416</v>
      </c>
      <c r="H161" s="18" t="s">
        <v>417</v>
      </c>
      <c r="I161" s="100"/>
      <c r="J161" s="100"/>
      <c r="K161" s="100"/>
      <c r="L161" s="100"/>
      <c r="M161" s="100"/>
      <c r="N161" s="100"/>
      <c r="O161" s="100"/>
      <c r="P161" s="100"/>
      <c r="Q161" s="100"/>
      <c r="R161" s="100"/>
      <c r="S161" s="100"/>
      <c r="T161" s="100"/>
      <c r="U161" s="100"/>
      <c r="V161" s="100"/>
      <c r="W161" s="100"/>
    </row>
    <row r="162" spans="1:23" ht="18.75" customHeight="1">
      <c r="A162" s="100"/>
      <c r="B162" s="18" t="s">
        <v>418</v>
      </c>
      <c r="C162" s="96" t="s">
        <v>84</v>
      </c>
      <c r="D162" s="96" t="s">
        <v>84</v>
      </c>
      <c r="E162" s="96" t="s">
        <v>84</v>
      </c>
      <c r="F162" s="96" t="s">
        <v>419</v>
      </c>
      <c r="G162" s="96" t="s">
        <v>420</v>
      </c>
      <c r="H162" s="96" t="s">
        <v>84</v>
      </c>
      <c r="I162" s="100"/>
      <c r="J162" s="100"/>
      <c r="K162" s="100"/>
      <c r="L162" s="100"/>
      <c r="M162" s="100"/>
      <c r="N162" s="100"/>
      <c r="O162" s="100"/>
      <c r="P162" s="100"/>
      <c r="Q162" s="100"/>
      <c r="R162" s="100"/>
      <c r="S162" s="100"/>
      <c r="T162" s="100"/>
      <c r="U162" s="100"/>
      <c r="V162" s="100"/>
      <c r="W162" s="100"/>
    </row>
    <row r="163" spans="1:23" ht="32.25" customHeight="1">
      <c r="A163" s="100"/>
      <c r="B163" s="18" t="s">
        <v>421</v>
      </c>
      <c r="C163" s="18" t="s">
        <v>374</v>
      </c>
      <c r="D163" s="18" t="s">
        <v>17</v>
      </c>
      <c r="E163" s="18" t="s">
        <v>18</v>
      </c>
      <c r="F163" s="18" t="s">
        <v>422</v>
      </c>
      <c r="G163" s="18" t="s">
        <v>423</v>
      </c>
      <c r="H163" s="18" t="s">
        <v>424</v>
      </c>
      <c r="I163" s="100"/>
      <c r="J163" s="100"/>
      <c r="K163" s="100"/>
      <c r="L163" s="100"/>
      <c r="M163" s="100"/>
      <c r="N163" s="100"/>
      <c r="O163" s="100"/>
      <c r="P163" s="100"/>
      <c r="Q163" s="100"/>
      <c r="R163" s="100"/>
      <c r="S163" s="100"/>
      <c r="T163" s="100"/>
      <c r="U163" s="100"/>
      <c r="V163" s="100"/>
      <c r="W163" s="100"/>
    </row>
    <row r="164" spans="1:23" ht="32.25" customHeight="1">
      <c r="A164" s="100"/>
      <c r="B164" s="18" t="s">
        <v>425</v>
      </c>
      <c r="C164" s="18" t="s">
        <v>258</v>
      </c>
      <c r="D164" s="18" t="s">
        <v>17</v>
      </c>
      <c r="E164" s="18" t="s">
        <v>18</v>
      </c>
      <c r="F164" s="18" t="s">
        <v>426</v>
      </c>
      <c r="G164" s="18" t="s">
        <v>427</v>
      </c>
      <c r="H164" s="18" t="s">
        <v>428</v>
      </c>
      <c r="I164" s="100"/>
      <c r="J164" s="100"/>
      <c r="K164" s="100"/>
      <c r="L164" s="100"/>
      <c r="M164" s="100"/>
      <c r="N164" s="100"/>
      <c r="O164" s="100"/>
      <c r="P164" s="100"/>
      <c r="Q164" s="100"/>
      <c r="R164" s="100"/>
      <c r="S164" s="100"/>
      <c r="T164" s="100"/>
      <c r="U164" s="100"/>
      <c r="V164" s="100"/>
      <c r="W164" s="100"/>
    </row>
    <row r="165" spans="1:23" ht="32.25" customHeight="1">
      <c r="A165" s="100"/>
      <c r="B165" s="18" t="s">
        <v>429</v>
      </c>
      <c r="C165" s="18" t="s">
        <v>56</v>
      </c>
      <c r="D165" s="18" t="s">
        <v>17</v>
      </c>
      <c r="E165" s="18" t="s">
        <v>18</v>
      </c>
      <c r="F165" s="18" t="s">
        <v>430</v>
      </c>
      <c r="G165" s="18" t="s">
        <v>431</v>
      </c>
      <c r="H165" s="18" t="s">
        <v>432</v>
      </c>
      <c r="I165" s="100"/>
      <c r="J165" s="100"/>
      <c r="K165" s="100"/>
      <c r="L165" s="100"/>
      <c r="M165" s="100"/>
      <c r="N165" s="100"/>
      <c r="O165" s="100"/>
      <c r="P165" s="100"/>
      <c r="Q165" s="100"/>
      <c r="R165" s="100"/>
      <c r="S165" s="100"/>
      <c r="T165" s="100"/>
      <c r="U165" s="100"/>
      <c r="V165" s="100"/>
      <c r="W165" s="100"/>
    </row>
    <row r="166" spans="1:23" ht="32.25" customHeight="1">
      <c r="A166" s="100"/>
      <c r="B166" s="18" t="s">
        <v>433</v>
      </c>
      <c r="C166" s="18" t="s">
        <v>56</v>
      </c>
      <c r="D166" s="18" t="s">
        <v>17</v>
      </c>
      <c r="E166" s="18" t="s">
        <v>18</v>
      </c>
      <c r="F166" s="18" t="s">
        <v>434</v>
      </c>
      <c r="G166" s="18" t="s">
        <v>435</v>
      </c>
      <c r="H166" s="18" t="s">
        <v>436</v>
      </c>
      <c r="I166" s="100"/>
      <c r="J166" s="100"/>
      <c r="K166" s="100"/>
      <c r="L166" s="100"/>
      <c r="M166" s="100"/>
      <c r="N166" s="100"/>
      <c r="O166" s="100"/>
      <c r="P166" s="100"/>
      <c r="Q166" s="100"/>
      <c r="R166" s="100"/>
      <c r="S166" s="100"/>
      <c r="T166" s="100"/>
      <c r="U166" s="100"/>
      <c r="V166" s="100"/>
      <c r="W166" s="100"/>
    </row>
    <row r="167" spans="1:23" ht="32.25" customHeight="1">
      <c r="A167" s="100"/>
      <c r="B167" s="18" t="s">
        <v>437</v>
      </c>
      <c r="C167" s="18" t="s">
        <v>258</v>
      </c>
      <c r="D167" s="18" t="s">
        <v>17</v>
      </c>
      <c r="E167" s="18" t="s">
        <v>18</v>
      </c>
      <c r="F167" s="18" t="s">
        <v>438</v>
      </c>
      <c r="G167" s="18" t="s">
        <v>439</v>
      </c>
      <c r="H167" s="18" t="s">
        <v>440</v>
      </c>
      <c r="I167" s="100"/>
      <c r="J167" s="100"/>
      <c r="K167" s="100"/>
      <c r="L167" s="100"/>
      <c r="M167" s="100"/>
      <c r="N167" s="100"/>
      <c r="O167" s="100"/>
      <c r="P167" s="100"/>
      <c r="Q167" s="100"/>
      <c r="R167" s="100"/>
      <c r="S167" s="100"/>
      <c r="T167" s="100"/>
      <c r="U167" s="100"/>
      <c r="V167" s="100"/>
      <c r="W167" s="100"/>
    </row>
    <row r="168" spans="1:23" ht="32.25" customHeight="1">
      <c r="A168" s="100"/>
      <c r="B168" s="18" t="s">
        <v>441</v>
      </c>
      <c r="C168" s="18" t="s">
        <v>442</v>
      </c>
      <c r="D168" s="18" t="s">
        <v>17</v>
      </c>
      <c r="E168" s="18" t="s">
        <v>18</v>
      </c>
      <c r="F168" s="18" t="s">
        <v>443</v>
      </c>
      <c r="G168" s="18" t="s">
        <v>444</v>
      </c>
      <c r="H168" s="18" t="s">
        <v>445</v>
      </c>
      <c r="I168" s="100"/>
      <c r="J168" s="100"/>
      <c r="K168" s="100"/>
      <c r="L168" s="100"/>
      <c r="M168" s="100"/>
      <c r="N168" s="100"/>
      <c r="O168" s="100"/>
      <c r="P168" s="100"/>
      <c r="Q168" s="100"/>
      <c r="R168" s="100"/>
      <c r="S168" s="100"/>
      <c r="T168" s="100"/>
      <c r="U168" s="100"/>
      <c r="V168" s="100"/>
      <c r="W168" s="100"/>
    </row>
    <row r="169" spans="1:23" ht="32.25" customHeight="1">
      <c r="A169" s="100"/>
      <c r="B169" s="18" t="s">
        <v>429</v>
      </c>
      <c r="C169" s="18" t="s">
        <v>56</v>
      </c>
      <c r="D169" s="18" t="s">
        <v>17</v>
      </c>
      <c r="E169" s="18" t="s">
        <v>18</v>
      </c>
      <c r="F169" s="18" t="s">
        <v>430</v>
      </c>
      <c r="G169" s="18" t="s">
        <v>446</v>
      </c>
      <c r="H169" s="18" t="s">
        <v>447</v>
      </c>
      <c r="I169" s="100"/>
      <c r="J169" s="100"/>
      <c r="K169" s="100"/>
      <c r="L169" s="100"/>
      <c r="M169" s="100"/>
      <c r="N169" s="100"/>
      <c r="O169" s="100"/>
      <c r="P169" s="100"/>
      <c r="Q169" s="100"/>
      <c r="R169" s="100"/>
      <c r="S169" s="100"/>
      <c r="T169" s="100"/>
      <c r="U169" s="100"/>
      <c r="V169" s="100"/>
      <c r="W169" s="100"/>
    </row>
    <row r="170" spans="1:23" ht="32.25" customHeight="1">
      <c r="A170" s="100"/>
      <c r="B170" s="18" t="s">
        <v>429</v>
      </c>
      <c r="C170" s="18" t="s">
        <v>56</v>
      </c>
      <c r="D170" s="18" t="s">
        <v>17</v>
      </c>
      <c r="E170" s="18" t="s">
        <v>18</v>
      </c>
      <c r="F170" s="18" t="s">
        <v>430</v>
      </c>
      <c r="G170" s="18" t="s">
        <v>448</v>
      </c>
      <c r="H170" s="18" t="s">
        <v>449</v>
      </c>
      <c r="I170" s="100"/>
      <c r="J170" s="100"/>
      <c r="K170" s="100"/>
      <c r="L170" s="100"/>
      <c r="M170" s="100"/>
      <c r="N170" s="100"/>
      <c r="O170" s="100"/>
      <c r="P170" s="100"/>
      <c r="Q170" s="100"/>
      <c r="R170" s="100"/>
      <c r="S170" s="100"/>
      <c r="T170" s="100"/>
      <c r="U170" s="100"/>
      <c r="V170" s="100"/>
      <c r="W170" s="100"/>
    </row>
    <row r="171" spans="1:23" ht="32.25" customHeight="1">
      <c r="A171" s="100"/>
      <c r="B171" s="18" t="s">
        <v>450</v>
      </c>
      <c r="C171" s="18" t="s">
        <v>374</v>
      </c>
      <c r="D171" s="18" t="s">
        <v>17</v>
      </c>
      <c r="E171" s="18" t="s">
        <v>18</v>
      </c>
      <c r="F171" s="18" t="s">
        <v>451</v>
      </c>
      <c r="G171" s="18" t="s">
        <v>452</v>
      </c>
      <c r="H171" s="18" t="s">
        <v>453</v>
      </c>
      <c r="I171" s="100"/>
      <c r="J171" s="100"/>
      <c r="K171" s="100"/>
      <c r="L171" s="100"/>
      <c r="M171" s="100"/>
      <c r="N171" s="100"/>
      <c r="O171" s="100"/>
      <c r="P171" s="100"/>
      <c r="Q171" s="100"/>
      <c r="R171" s="100"/>
      <c r="S171" s="100"/>
      <c r="T171" s="100"/>
      <c r="U171" s="100"/>
      <c r="V171" s="100"/>
      <c r="W171" s="100"/>
    </row>
    <row r="172" spans="1:23" ht="32.25" customHeight="1">
      <c r="A172" s="100"/>
      <c r="B172" s="18" t="s">
        <v>450</v>
      </c>
      <c r="C172" s="18" t="s">
        <v>374</v>
      </c>
      <c r="D172" s="18" t="s">
        <v>17</v>
      </c>
      <c r="E172" s="18" t="s">
        <v>18</v>
      </c>
      <c r="F172" s="18" t="s">
        <v>451</v>
      </c>
      <c r="G172" s="18" t="s">
        <v>454</v>
      </c>
      <c r="H172" s="18" t="s">
        <v>455</v>
      </c>
      <c r="I172" s="100"/>
      <c r="J172" s="100"/>
      <c r="K172" s="100"/>
      <c r="L172" s="100"/>
      <c r="M172" s="100"/>
      <c r="N172" s="100"/>
      <c r="O172" s="100"/>
      <c r="P172" s="100"/>
      <c r="Q172" s="100"/>
      <c r="R172" s="100"/>
      <c r="S172" s="100"/>
      <c r="T172" s="100"/>
      <c r="U172" s="100"/>
      <c r="V172" s="100"/>
      <c r="W172" s="100"/>
    </row>
    <row r="173" spans="1:23" ht="32.25" customHeight="1">
      <c r="A173" s="100"/>
      <c r="B173" s="18" t="s">
        <v>456</v>
      </c>
      <c r="C173" s="18" t="s">
        <v>374</v>
      </c>
      <c r="D173" s="18" t="s">
        <v>457</v>
      </c>
      <c r="E173" s="18" t="s">
        <v>458</v>
      </c>
      <c r="F173" s="18"/>
      <c r="G173" s="18" t="s">
        <v>459</v>
      </c>
      <c r="H173" s="18" t="s">
        <v>460</v>
      </c>
      <c r="I173" s="100"/>
      <c r="J173" s="100"/>
      <c r="K173" s="100"/>
      <c r="L173" s="100"/>
      <c r="M173" s="100"/>
      <c r="N173" s="100"/>
      <c r="O173" s="100"/>
      <c r="P173" s="100"/>
      <c r="Q173" s="100"/>
      <c r="R173" s="100"/>
      <c r="S173" s="100"/>
      <c r="T173" s="100"/>
      <c r="U173" s="100"/>
      <c r="V173" s="100"/>
      <c r="W173" s="100"/>
    </row>
    <row r="174" spans="1:23" ht="33.75" customHeight="1">
      <c r="A174" s="100"/>
      <c r="B174" s="18" t="s">
        <v>461</v>
      </c>
      <c r="C174" s="18" t="s">
        <v>442</v>
      </c>
      <c r="D174" s="18" t="s">
        <v>17</v>
      </c>
      <c r="E174" s="18" t="s">
        <v>18</v>
      </c>
      <c r="F174" s="18" t="s">
        <v>462</v>
      </c>
      <c r="G174" s="18" t="s">
        <v>463</v>
      </c>
      <c r="H174" s="18" t="s">
        <v>464</v>
      </c>
      <c r="I174" s="100"/>
      <c r="J174" s="100"/>
      <c r="K174" s="100"/>
      <c r="L174" s="100"/>
      <c r="M174" s="100"/>
      <c r="N174" s="100"/>
      <c r="O174" s="100"/>
      <c r="P174" s="100"/>
      <c r="Q174" s="100"/>
      <c r="R174" s="100"/>
      <c r="S174" s="100"/>
      <c r="T174" s="100"/>
      <c r="U174" s="100"/>
      <c r="V174" s="100"/>
      <c r="W174" s="100"/>
    </row>
    <row r="175" spans="1:23" ht="33.75" customHeight="1">
      <c r="A175" s="100"/>
      <c r="B175" s="18" t="s">
        <v>461</v>
      </c>
      <c r="C175" s="18" t="s">
        <v>442</v>
      </c>
      <c r="D175" s="18" t="s">
        <v>17</v>
      </c>
      <c r="E175" s="18" t="s">
        <v>18</v>
      </c>
      <c r="F175" s="18" t="s">
        <v>462</v>
      </c>
      <c r="G175" s="18" t="s">
        <v>465</v>
      </c>
      <c r="H175" s="18" t="s">
        <v>466</v>
      </c>
      <c r="I175" s="100"/>
      <c r="J175" s="100"/>
      <c r="K175" s="100"/>
      <c r="L175" s="100"/>
      <c r="M175" s="100"/>
      <c r="N175" s="100"/>
      <c r="O175" s="100"/>
      <c r="P175" s="100"/>
      <c r="Q175" s="100"/>
      <c r="R175" s="100"/>
      <c r="S175" s="100"/>
      <c r="T175" s="100"/>
      <c r="U175" s="100"/>
      <c r="V175" s="100"/>
      <c r="W175" s="100"/>
    </row>
    <row r="176" spans="1:23" ht="33.75" customHeight="1">
      <c r="A176" s="100"/>
      <c r="B176" s="18" t="s">
        <v>461</v>
      </c>
      <c r="C176" s="18" t="s">
        <v>442</v>
      </c>
      <c r="D176" s="18" t="s">
        <v>17</v>
      </c>
      <c r="E176" s="18" t="s">
        <v>18</v>
      </c>
      <c r="F176" s="18" t="s">
        <v>462</v>
      </c>
      <c r="G176" s="18" t="s">
        <v>467</v>
      </c>
      <c r="H176" s="18" t="s">
        <v>468</v>
      </c>
      <c r="I176" s="100"/>
      <c r="J176" s="100"/>
      <c r="K176" s="100"/>
      <c r="L176" s="100"/>
      <c r="M176" s="100"/>
      <c r="N176" s="100"/>
      <c r="O176" s="100"/>
      <c r="P176" s="100"/>
      <c r="Q176" s="100"/>
      <c r="R176" s="100"/>
      <c r="S176" s="100"/>
      <c r="T176" s="100"/>
      <c r="U176" s="100"/>
      <c r="V176" s="100"/>
      <c r="W176" s="100"/>
    </row>
    <row r="177" spans="1:23" ht="33.75" customHeight="1">
      <c r="A177" s="100"/>
      <c r="B177" s="18" t="s">
        <v>461</v>
      </c>
      <c r="C177" s="18" t="s">
        <v>442</v>
      </c>
      <c r="D177" s="18" t="s">
        <v>17</v>
      </c>
      <c r="E177" s="18" t="s">
        <v>18</v>
      </c>
      <c r="F177" s="18" t="s">
        <v>462</v>
      </c>
      <c r="G177" s="18" t="s">
        <v>469</v>
      </c>
      <c r="H177" s="18" t="s">
        <v>470</v>
      </c>
      <c r="I177" s="100"/>
      <c r="J177" s="100"/>
      <c r="K177" s="100"/>
      <c r="L177" s="100"/>
      <c r="M177" s="100"/>
      <c r="N177" s="100"/>
      <c r="O177" s="100"/>
      <c r="P177" s="100"/>
      <c r="Q177" s="100"/>
      <c r="R177" s="100"/>
      <c r="S177" s="100"/>
      <c r="T177" s="100"/>
      <c r="U177" s="100"/>
      <c r="V177" s="100"/>
      <c r="W177" s="100"/>
    </row>
    <row r="178" spans="1:23" ht="33.75" customHeight="1">
      <c r="A178" s="2"/>
      <c r="B178" s="18" t="s">
        <v>461</v>
      </c>
      <c r="C178" s="18" t="s">
        <v>442</v>
      </c>
      <c r="D178" s="18" t="s">
        <v>17</v>
      </c>
      <c r="E178" s="18" t="s">
        <v>18</v>
      </c>
      <c r="F178" s="18" t="s">
        <v>462</v>
      </c>
      <c r="G178" s="18" t="s">
        <v>471</v>
      </c>
      <c r="H178" s="18" t="s">
        <v>472</v>
      </c>
      <c r="I178" s="2"/>
      <c r="J178" s="2"/>
      <c r="K178" s="2"/>
      <c r="L178" s="2"/>
      <c r="M178" s="2"/>
      <c r="N178" s="2"/>
      <c r="O178" s="2"/>
      <c r="P178" s="2"/>
      <c r="Q178" s="2"/>
      <c r="R178" s="2"/>
      <c r="S178" s="2"/>
      <c r="T178" s="2"/>
      <c r="U178" s="2"/>
      <c r="V178" s="2"/>
      <c r="W178" s="2"/>
    </row>
    <row r="179" spans="1:23" ht="33.75" customHeight="1">
      <c r="A179" s="2"/>
      <c r="B179" s="18" t="s">
        <v>461</v>
      </c>
      <c r="C179" s="18" t="s">
        <v>442</v>
      </c>
      <c r="D179" s="18" t="s">
        <v>17</v>
      </c>
      <c r="E179" s="18" t="s">
        <v>18</v>
      </c>
      <c r="F179" s="18" t="s">
        <v>462</v>
      </c>
      <c r="G179" s="18" t="s">
        <v>473</v>
      </c>
      <c r="H179" s="18" t="s">
        <v>474</v>
      </c>
      <c r="I179" s="2"/>
      <c r="J179" s="2"/>
      <c r="K179" s="2"/>
      <c r="L179" s="2"/>
      <c r="M179" s="2"/>
      <c r="N179" s="2"/>
      <c r="O179" s="2"/>
      <c r="P179" s="2"/>
      <c r="Q179" s="2"/>
      <c r="R179" s="2"/>
      <c r="S179" s="2"/>
      <c r="T179" s="2"/>
      <c r="U179" s="2"/>
      <c r="V179" s="2"/>
      <c r="W179" s="2"/>
    </row>
    <row r="180" spans="1:23" ht="33.75" customHeight="1">
      <c r="A180" s="2"/>
      <c r="B180" s="18" t="s">
        <v>461</v>
      </c>
      <c r="C180" s="18" t="s">
        <v>442</v>
      </c>
      <c r="D180" s="18" t="s">
        <v>17</v>
      </c>
      <c r="E180" s="18" t="s">
        <v>18</v>
      </c>
      <c r="F180" s="18" t="s">
        <v>462</v>
      </c>
      <c r="G180" s="18" t="s">
        <v>475</v>
      </c>
      <c r="H180" s="18" t="s">
        <v>476</v>
      </c>
      <c r="I180" s="2"/>
      <c r="J180" s="2"/>
      <c r="K180" s="2"/>
      <c r="L180" s="2"/>
      <c r="M180" s="2"/>
      <c r="N180" s="2"/>
      <c r="O180" s="2"/>
      <c r="P180" s="2"/>
      <c r="Q180" s="2"/>
      <c r="R180" s="2"/>
      <c r="S180" s="2"/>
      <c r="T180" s="2"/>
      <c r="U180" s="2"/>
      <c r="V180" s="2"/>
      <c r="W180" s="2"/>
    </row>
    <row r="181" spans="1:23" ht="33.75" customHeight="1">
      <c r="A181" s="100"/>
      <c r="B181" s="18" t="s">
        <v>477</v>
      </c>
      <c r="C181" s="18" t="s">
        <v>118</v>
      </c>
      <c r="D181" s="18" t="s">
        <v>478</v>
      </c>
      <c r="E181" s="18" t="s">
        <v>18</v>
      </c>
      <c r="F181" s="18" t="s">
        <v>479</v>
      </c>
      <c r="G181" s="18" t="s">
        <v>459</v>
      </c>
      <c r="H181" s="18" t="s">
        <v>480</v>
      </c>
      <c r="I181" s="100"/>
      <c r="J181" s="100"/>
      <c r="K181" s="100"/>
      <c r="L181" s="100"/>
      <c r="M181" s="100"/>
      <c r="N181" s="100"/>
      <c r="O181" s="100"/>
      <c r="P181" s="100"/>
      <c r="Q181" s="100"/>
      <c r="R181" s="100"/>
      <c r="S181" s="100"/>
      <c r="T181" s="100"/>
      <c r="U181" s="100"/>
      <c r="V181" s="100"/>
      <c r="W181" s="100"/>
    </row>
    <row r="182" spans="1:23" ht="30">
      <c r="A182" s="100"/>
      <c r="B182" s="18" t="s">
        <v>481</v>
      </c>
      <c r="C182" s="18" t="s">
        <v>442</v>
      </c>
      <c r="D182" s="18" t="s">
        <v>482</v>
      </c>
      <c r="E182" s="18" t="s">
        <v>18</v>
      </c>
      <c r="F182" s="18" t="s">
        <v>483</v>
      </c>
      <c r="G182" s="18" t="s">
        <v>484</v>
      </c>
      <c r="H182" s="18" t="s">
        <v>485</v>
      </c>
      <c r="I182" s="100"/>
      <c r="J182" s="100"/>
      <c r="K182" s="100"/>
      <c r="L182" s="100"/>
      <c r="M182" s="100"/>
      <c r="N182" s="100"/>
      <c r="O182" s="100"/>
      <c r="P182" s="100"/>
      <c r="Q182" s="100"/>
      <c r="R182" s="100"/>
      <c r="S182" s="100"/>
      <c r="T182" s="100"/>
      <c r="U182" s="100"/>
      <c r="V182" s="100"/>
      <c r="W182" s="100"/>
    </row>
    <row r="183" spans="1:23" ht="29.25" customHeight="1">
      <c r="A183" s="100"/>
      <c r="B183" s="18" t="s">
        <v>486</v>
      </c>
      <c r="C183" s="18" t="s">
        <v>374</v>
      </c>
      <c r="D183" s="18" t="s">
        <v>482</v>
      </c>
      <c r="E183" s="18" t="s">
        <v>487</v>
      </c>
      <c r="F183" s="18" t="s">
        <v>488</v>
      </c>
      <c r="G183" s="18" t="s">
        <v>459</v>
      </c>
      <c r="H183" s="18" t="s">
        <v>489</v>
      </c>
      <c r="I183" s="100"/>
      <c r="J183" s="100"/>
      <c r="K183" s="100"/>
      <c r="L183" s="100"/>
      <c r="M183" s="100"/>
      <c r="N183" s="100"/>
      <c r="O183" s="100"/>
      <c r="P183" s="100"/>
      <c r="Q183" s="100"/>
      <c r="R183" s="100"/>
      <c r="S183" s="100"/>
      <c r="T183" s="100"/>
      <c r="U183" s="100"/>
      <c r="V183" s="100"/>
      <c r="W183" s="100"/>
    </row>
    <row r="184" spans="1:23" ht="30">
      <c r="A184" s="100"/>
      <c r="B184" s="18" t="s">
        <v>490</v>
      </c>
      <c r="C184" s="18" t="s">
        <v>442</v>
      </c>
      <c r="D184" s="18" t="s">
        <v>478</v>
      </c>
      <c r="E184" s="18" t="s">
        <v>18</v>
      </c>
      <c r="F184" s="18" t="s">
        <v>491</v>
      </c>
      <c r="G184" s="18" t="s">
        <v>459</v>
      </c>
      <c r="H184" s="18" t="s">
        <v>492</v>
      </c>
      <c r="I184" s="100"/>
      <c r="J184" s="100"/>
      <c r="K184" s="100"/>
      <c r="L184" s="100"/>
      <c r="M184" s="100"/>
      <c r="N184" s="100"/>
      <c r="O184" s="100"/>
      <c r="P184" s="100"/>
      <c r="Q184" s="100"/>
      <c r="R184" s="100"/>
      <c r="S184" s="100"/>
      <c r="T184" s="100"/>
      <c r="U184" s="100"/>
      <c r="V184" s="100"/>
      <c r="W184" s="100"/>
    </row>
    <row r="185" spans="1:23" ht="28.5" customHeight="1">
      <c r="A185" s="100"/>
      <c r="B185" s="120" t="s">
        <v>493</v>
      </c>
      <c r="C185" s="120" t="s">
        <v>258</v>
      </c>
      <c r="D185" s="120" t="s">
        <v>482</v>
      </c>
      <c r="E185" s="120" t="s">
        <v>494</v>
      </c>
      <c r="F185" s="120"/>
      <c r="G185" s="120" t="s">
        <v>459</v>
      </c>
      <c r="H185" s="120" t="s">
        <v>495</v>
      </c>
      <c r="I185" s="100"/>
      <c r="J185" s="100"/>
      <c r="K185" s="100"/>
      <c r="L185" s="100"/>
      <c r="M185" s="100"/>
      <c r="N185" s="100"/>
      <c r="O185" s="100"/>
      <c r="P185" s="100"/>
      <c r="Q185" s="100"/>
      <c r="R185" s="100"/>
      <c r="S185" s="100"/>
      <c r="T185" s="100"/>
      <c r="U185" s="100"/>
      <c r="V185" s="100"/>
      <c r="W185" s="100"/>
    </row>
    <row r="186" spans="1:23" ht="30">
      <c r="A186" s="100"/>
      <c r="B186" s="18" t="s">
        <v>496</v>
      </c>
      <c r="C186" s="18" t="s">
        <v>56</v>
      </c>
      <c r="D186" s="18" t="s">
        <v>17</v>
      </c>
      <c r="E186" s="18" t="s">
        <v>18</v>
      </c>
      <c r="F186" s="18" t="s">
        <v>497</v>
      </c>
      <c r="G186" s="18" t="s">
        <v>498</v>
      </c>
      <c r="H186" s="18" t="s">
        <v>499</v>
      </c>
      <c r="I186" s="100"/>
      <c r="J186" s="100"/>
      <c r="K186" s="100"/>
      <c r="L186" s="100"/>
      <c r="M186" s="100"/>
      <c r="N186" s="100"/>
      <c r="O186" s="100"/>
      <c r="P186" s="100"/>
      <c r="Q186" s="100"/>
      <c r="R186" s="100"/>
      <c r="S186" s="100"/>
      <c r="T186" s="100"/>
      <c r="U186" s="100"/>
      <c r="V186" s="100"/>
      <c r="W186" s="100"/>
    </row>
    <row r="187" spans="1:23" ht="30">
      <c r="A187" s="100"/>
      <c r="B187" s="18" t="s">
        <v>500</v>
      </c>
      <c r="C187" s="18" t="s">
        <v>258</v>
      </c>
      <c r="D187" s="18" t="s">
        <v>17</v>
      </c>
      <c r="E187" s="18" t="s">
        <v>18</v>
      </c>
      <c r="F187" s="18" t="s">
        <v>501</v>
      </c>
      <c r="G187" s="18" t="s">
        <v>502</v>
      </c>
      <c r="H187" s="18" t="s">
        <v>503</v>
      </c>
      <c r="I187" s="100"/>
      <c r="J187" s="100"/>
      <c r="K187" s="100"/>
      <c r="L187" s="100"/>
      <c r="M187" s="100"/>
      <c r="N187" s="100"/>
      <c r="O187" s="100"/>
      <c r="P187" s="100"/>
      <c r="Q187" s="100"/>
      <c r="R187" s="100"/>
      <c r="S187" s="100"/>
      <c r="T187" s="100"/>
      <c r="U187" s="100"/>
      <c r="V187" s="100"/>
      <c r="W187" s="100"/>
    </row>
    <row r="188" spans="1:23" ht="45">
      <c r="A188" s="100"/>
      <c r="B188" s="18" t="s">
        <v>504</v>
      </c>
      <c r="C188" s="18" t="s">
        <v>118</v>
      </c>
      <c r="D188" s="18" t="s">
        <v>17</v>
      </c>
      <c r="E188" s="19" t="s">
        <v>340</v>
      </c>
      <c r="F188" s="18" t="s">
        <v>505</v>
      </c>
      <c r="G188" s="18" t="s">
        <v>506</v>
      </c>
      <c r="H188" s="19" t="s">
        <v>507</v>
      </c>
      <c r="I188" s="100"/>
      <c r="J188" s="100"/>
      <c r="K188" s="100"/>
      <c r="L188" s="100"/>
      <c r="M188" s="100"/>
      <c r="N188" s="100"/>
      <c r="O188" s="100"/>
      <c r="P188" s="100"/>
      <c r="Q188" s="100"/>
      <c r="R188" s="100"/>
      <c r="S188" s="100"/>
      <c r="T188" s="100"/>
      <c r="U188" s="100"/>
      <c r="V188" s="100"/>
      <c r="W188" s="100"/>
    </row>
    <row r="189" spans="1:23" ht="30">
      <c r="A189" s="100"/>
      <c r="B189" s="18" t="s">
        <v>508</v>
      </c>
      <c r="C189" s="18" t="s">
        <v>56</v>
      </c>
      <c r="D189" s="18" t="s">
        <v>17</v>
      </c>
      <c r="E189" s="18" t="s">
        <v>18</v>
      </c>
      <c r="F189" s="18"/>
      <c r="G189" s="18" t="s">
        <v>509</v>
      </c>
      <c r="H189" s="18" t="s">
        <v>510</v>
      </c>
      <c r="I189" s="100"/>
      <c r="J189" s="100"/>
      <c r="K189" s="100"/>
      <c r="L189" s="100"/>
      <c r="M189" s="100"/>
      <c r="N189" s="100"/>
      <c r="O189" s="100"/>
      <c r="P189" s="100"/>
      <c r="Q189" s="100"/>
      <c r="R189" s="100"/>
      <c r="S189" s="100"/>
      <c r="T189" s="100"/>
      <c r="U189" s="100"/>
      <c r="V189" s="100"/>
      <c r="W189" s="100"/>
    </row>
    <row r="190" spans="1:23" ht="30">
      <c r="A190" s="100"/>
      <c r="B190" s="18" t="s">
        <v>511</v>
      </c>
      <c r="C190" s="18" t="s">
        <v>258</v>
      </c>
      <c r="D190" s="18" t="s">
        <v>17</v>
      </c>
      <c r="E190" s="18" t="s">
        <v>18</v>
      </c>
      <c r="F190" s="18"/>
      <c r="G190" s="18" t="s">
        <v>512</v>
      </c>
      <c r="H190" s="19" t="s">
        <v>513</v>
      </c>
      <c r="I190" s="100"/>
      <c r="J190" s="100"/>
      <c r="K190" s="100"/>
      <c r="L190" s="100"/>
      <c r="M190" s="100"/>
      <c r="N190" s="100"/>
      <c r="O190" s="100"/>
      <c r="P190" s="100"/>
      <c r="Q190" s="100"/>
      <c r="R190" s="100"/>
      <c r="S190" s="100"/>
      <c r="T190" s="100"/>
      <c r="U190" s="100"/>
      <c r="V190" s="100"/>
      <c r="W190" s="100"/>
    </row>
    <row r="191" spans="1:23" ht="30">
      <c r="A191" s="100"/>
      <c r="B191" s="18" t="s">
        <v>514</v>
      </c>
      <c r="C191" s="18" t="s">
        <v>118</v>
      </c>
      <c r="D191" s="18" t="s">
        <v>17</v>
      </c>
      <c r="E191" s="18" t="s">
        <v>18</v>
      </c>
      <c r="F191" s="18"/>
      <c r="G191" s="18" t="s">
        <v>515</v>
      </c>
      <c r="H191" s="19" t="s">
        <v>516</v>
      </c>
      <c r="I191" s="100"/>
      <c r="J191" s="100"/>
      <c r="K191" s="100"/>
      <c r="L191" s="100"/>
      <c r="M191" s="100"/>
      <c r="N191" s="100"/>
      <c r="O191" s="100"/>
      <c r="P191" s="100"/>
      <c r="Q191" s="100"/>
      <c r="R191" s="100"/>
      <c r="S191" s="100"/>
      <c r="T191" s="100"/>
      <c r="U191" s="100"/>
      <c r="V191" s="100"/>
      <c r="W191" s="100"/>
    </row>
    <row r="192" spans="1:23" ht="30">
      <c r="A192" s="100"/>
      <c r="B192" s="18" t="s">
        <v>514</v>
      </c>
      <c r="C192" s="18" t="s">
        <v>118</v>
      </c>
      <c r="D192" s="18" t="s">
        <v>17</v>
      </c>
      <c r="E192" s="18" t="s">
        <v>18</v>
      </c>
      <c r="F192" s="18"/>
      <c r="G192" s="18" t="s">
        <v>517</v>
      </c>
      <c r="H192" s="19" t="s">
        <v>518</v>
      </c>
      <c r="I192" s="100"/>
      <c r="J192" s="100"/>
      <c r="K192" s="100"/>
      <c r="L192" s="100"/>
      <c r="M192" s="100"/>
      <c r="N192" s="100"/>
      <c r="O192" s="100"/>
      <c r="P192" s="100"/>
      <c r="Q192" s="100"/>
      <c r="R192" s="100"/>
      <c r="S192" s="100"/>
      <c r="T192" s="100"/>
      <c r="U192" s="100"/>
      <c r="V192" s="100"/>
      <c r="W192" s="100"/>
    </row>
    <row r="193" spans="1:23" ht="30">
      <c r="A193" s="100"/>
      <c r="B193" s="18" t="s">
        <v>514</v>
      </c>
      <c r="C193" s="18" t="s">
        <v>118</v>
      </c>
      <c r="D193" s="18" t="s">
        <v>17</v>
      </c>
      <c r="E193" s="18" t="s">
        <v>18</v>
      </c>
      <c r="F193" s="18"/>
      <c r="G193" s="18" t="s">
        <v>519</v>
      </c>
      <c r="H193" s="19" t="s">
        <v>520</v>
      </c>
      <c r="I193" s="100"/>
      <c r="J193" s="100"/>
      <c r="K193" s="100"/>
      <c r="L193" s="100"/>
      <c r="M193" s="100"/>
      <c r="N193" s="100"/>
      <c r="O193" s="100"/>
      <c r="P193" s="100"/>
      <c r="Q193" s="100"/>
      <c r="R193" s="100"/>
      <c r="S193" s="100"/>
      <c r="T193" s="100"/>
      <c r="U193" s="100"/>
      <c r="V193" s="100"/>
      <c r="W193" s="100"/>
    </row>
    <row r="194" spans="1:23" ht="30">
      <c r="A194" s="100"/>
      <c r="B194" s="18" t="s">
        <v>514</v>
      </c>
      <c r="C194" s="18" t="s">
        <v>118</v>
      </c>
      <c r="D194" s="18" t="s">
        <v>17</v>
      </c>
      <c r="E194" s="18" t="s">
        <v>18</v>
      </c>
      <c r="F194" s="18"/>
      <c r="G194" s="18" t="s">
        <v>521</v>
      </c>
      <c r="H194" s="19" t="s">
        <v>522</v>
      </c>
      <c r="I194" s="100"/>
      <c r="J194" s="100"/>
      <c r="K194" s="100"/>
      <c r="L194" s="100"/>
      <c r="M194" s="100"/>
      <c r="N194" s="100"/>
      <c r="O194" s="100"/>
      <c r="P194" s="100"/>
      <c r="Q194" s="100"/>
      <c r="R194" s="100"/>
      <c r="S194" s="100"/>
      <c r="T194" s="100"/>
      <c r="U194" s="100"/>
      <c r="V194" s="100"/>
      <c r="W194" s="100"/>
    </row>
    <row r="195" spans="1:23" ht="30">
      <c r="A195" s="100"/>
      <c r="B195" s="18" t="s">
        <v>514</v>
      </c>
      <c r="C195" s="18" t="s">
        <v>118</v>
      </c>
      <c r="D195" s="18" t="s">
        <v>17</v>
      </c>
      <c r="E195" s="18" t="s">
        <v>18</v>
      </c>
      <c r="F195" s="18"/>
      <c r="G195" s="18" t="s">
        <v>523</v>
      </c>
      <c r="H195" s="19" t="s">
        <v>524</v>
      </c>
      <c r="I195" s="100"/>
      <c r="J195" s="100"/>
      <c r="K195" s="100"/>
      <c r="L195" s="100"/>
      <c r="M195" s="100"/>
      <c r="N195" s="100"/>
      <c r="O195" s="100"/>
      <c r="P195" s="100"/>
      <c r="Q195" s="100"/>
      <c r="R195" s="100"/>
      <c r="S195" s="100"/>
      <c r="T195" s="100"/>
      <c r="U195" s="100"/>
      <c r="V195" s="100"/>
      <c r="W195" s="100"/>
    </row>
    <row r="196" spans="1:23" ht="30">
      <c r="A196" s="100"/>
      <c r="B196" s="18" t="s">
        <v>525</v>
      </c>
      <c r="C196" s="18" t="s">
        <v>56</v>
      </c>
      <c r="D196" s="18" t="s">
        <v>17</v>
      </c>
      <c r="E196" s="18" t="s">
        <v>18</v>
      </c>
      <c r="F196" s="18"/>
      <c r="G196" s="18" t="s">
        <v>526</v>
      </c>
      <c r="H196" s="18" t="s">
        <v>527</v>
      </c>
      <c r="I196" s="100"/>
      <c r="J196" s="100"/>
      <c r="K196" s="100"/>
      <c r="L196" s="100"/>
      <c r="M196" s="100"/>
      <c r="N196" s="100"/>
      <c r="O196" s="100"/>
      <c r="P196" s="100"/>
      <c r="Q196" s="100"/>
      <c r="R196" s="100"/>
      <c r="S196" s="100"/>
      <c r="T196" s="100"/>
      <c r="U196" s="100"/>
      <c r="V196" s="100"/>
      <c r="W196" s="100"/>
    </row>
    <row r="197" spans="1:23" ht="30">
      <c r="A197" s="100"/>
      <c r="B197" s="18" t="s">
        <v>477</v>
      </c>
      <c r="C197" s="18" t="s">
        <v>118</v>
      </c>
      <c r="D197" s="18" t="s">
        <v>478</v>
      </c>
      <c r="E197" s="18" t="s">
        <v>18</v>
      </c>
      <c r="F197" s="18" t="s">
        <v>479</v>
      </c>
      <c r="G197" s="18" t="s">
        <v>528</v>
      </c>
      <c r="H197" s="18" t="s">
        <v>480</v>
      </c>
      <c r="I197" s="100"/>
      <c r="J197" s="100"/>
      <c r="K197" s="100"/>
      <c r="L197" s="100"/>
      <c r="M197" s="100"/>
      <c r="N197" s="100"/>
      <c r="O197" s="100"/>
      <c r="P197" s="100"/>
      <c r="Q197" s="100"/>
      <c r="R197" s="100"/>
      <c r="S197" s="100"/>
      <c r="T197" s="100"/>
      <c r="U197" s="100"/>
      <c r="V197" s="100"/>
      <c r="W197" s="100"/>
    </row>
    <row r="198" spans="1:23" ht="30">
      <c r="A198" s="100"/>
      <c r="B198" s="18" t="s">
        <v>529</v>
      </c>
      <c r="C198" s="18" t="s">
        <v>56</v>
      </c>
      <c r="D198" s="18" t="s">
        <v>17</v>
      </c>
      <c r="E198" s="18" t="s">
        <v>18</v>
      </c>
      <c r="F198" s="18"/>
      <c r="G198" s="18" t="s">
        <v>530</v>
      </c>
      <c r="H198" s="18" t="s">
        <v>531</v>
      </c>
      <c r="I198" s="100"/>
      <c r="J198" s="100"/>
      <c r="K198" s="100"/>
      <c r="L198" s="100"/>
      <c r="M198" s="100"/>
      <c r="N198" s="100"/>
      <c r="O198" s="100"/>
      <c r="P198" s="100"/>
      <c r="Q198" s="100"/>
      <c r="R198" s="100"/>
      <c r="S198" s="100"/>
      <c r="T198" s="100"/>
      <c r="U198" s="100"/>
      <c r="V198" s="100"/>
      <c r="W198" s="100"/>
    </row>
    <row r="199" spans="1:23" ht="30">
      <c r="A199" s="100"/>
      <c r="B199" s="18" t="s">
        <v>532</v>
      </c>
      <c r="C199" s="18" t="s">
        <v>533</v>
      </c>
      <c r="D199" s="18" t="s">
        <v>17</v>
      </c>
      <c r="E199" s="18" t="s">
        <v>534</v>
      </c>
      <c r="F199" s="18"/>
      <c r="G199" s="18" t="s">
        <v>535</v>
      </c>
      <c r="H199" s="18" t="s">
        <v>536</v>
      </c>
      <c r="I199" s="100"/>
      <c r="J199" s="100"/>
      <c r="K199" s="100"/>
      <c r="L199" s="100"/>
      <c r="M199" s="100"/>
      <c r="N199" s="100"/>
      <c r="O199" s="100"/>
      <c r="P199" s="100"/>
      <c r="Q199" s="100"/>
      <c r="R199" s="100"/>
      <c r="S199" s="100"/>
      <c r="T199" s="100"/>
      <c r="U199" s="100"/>
      <c r="V199" s="100"/>
      <c r="W199" s="100"/>
    </row>
    <row r="200" spans="1:23">
      <c r="A200" s="100"/>
      <c r="B200" s="18" t="s">
        <v>486</v>
      </c>
      <c r="C200" s="18" t="s">
        <v>537</v>
      </c>
      <c r="D200" s="18" t="s">
        <v>538</v>
      </c>
      <c r="E200" s="19"/>
      <c r="F200" s="18"/>
      <c r="G200" s="18" t="s">
        <v>539</v>
      </c>
      <c r="H200" s="19" t="s">
        <v>540</v>
      </c>
      <c r="I200" s="100"/>
      <c r="J200" s="100"/>
      <c r="K200" s="100"/>
      <c r="L200" s="100"/>
      <c r="M200" s="100"/>
      <c r="N200" s="100"/>
      <c r="O200" s="100"/>
      <c r="P200" s="100"/>
      <c r="Q200" s="100"/>
      <c r="R200" s="100"/>
      <c r="S200" s="100"/>
      <c r="T200" s="100"/>
      <c r="U200" s="100"/>
      <c r="V200" s="100"/>
      <c r="W200" s="100"/>
    </row>
    <row r="201" spans="1:23" ht="45">
      <c r="A201" s="100"/>
      <c r="B201" s="18" t="s">
        <v>378</v>
      </c>
      <c r="C201" s="18" t="s">
        <v>541</v>
      </c>
      <c r="D201" s="18" t="s">
        <v>17</v>
      </c>
      <c r="E201" s="18" t="s">
        <v>18</v>
      </c>
      <c r="F201" s="18"/>
      <c r="G201" s="18" t="s">
        <v>542</v>
      </c>
      <c r="H201" s="18" t="s">
        <v>543</v>
      </c>
      <c r="I201" s="100"/>
      <c r="J201" s="100"/>
      <c r="K201" s="100"/>
      <c r="L201" s="100"/>
      <c r="M201" s="100"/>
      <c r="N201" s="100"/>
      <c r="O201" s="100"/>
      <c r="P201" s="100"/>
      <c r="Q201" s="100"/>
      <c r="R201" s="100"/>
      <c r="S201" s="100"/>
      <c r="T201" s="100"/>
      <c r="U201" s="100"/>
      <c r="V201" s="100"/>
      <c r="W201" s="100"/>
    </row>
    <row r="202" spans="1:23" ht="30">
      <c r="A202" s="100"/>
      <c r="B202" s="18" t="s">
        <v>544</v>
      </c>
      <c r="C202" s="18" t="s">
        <v>541</v>
      </c>
      <c r="D202" s="18" t="s">
        <v>17</v>
      </c>
      <c r="E202" s="18" t="s">
        <v>18</v>
      </c>
      <c r="F202" s="18"/>
      <c r="G202" s="18" t="s">
        <v>545</v>
      </c>
      <c r="H202" s="19" t="s">
        <v>546</v>
      </c>
      <c r="I202" s="100"/>
      <c r="J202" s="100"/>
      <c r="K202" s="100"/>
      <c r="L202" s="100"/>
      <c r="M202" s="100"/>
      <c r="N202" s="100"/>
      <c r="O202" s="100"/>
      <c r="P202" s="100"/>
      <c r="Q202" s="100"/>
      <c r="R202" s="100"/>
      <c r="S202" s="100"/>
      <c r="T202" s="100"/>
      <c r="U202" s="100"/>
      <c r="V202" s="100"/>
      <c r="W202" s="100"/>
    </row>
    <row r="203" spans="1:23" ht="30">
      <c r="A203" s="100"/>
      <c r="B203" s="18" t="s">
        <v>547</v>
      </c>
      <c r="C203" s="18" t="s">
        <v>118</v>
      </c>
      <c r="D203" s="18" t="s">
        <v>17</v>
      </c>
      <c r="E203" s="18" t="s">
        <v>18</v>
      </c>
      <c r="F203" s="18"/>
      <c r="G203" s="18" t="s">
        <v>548</v>
      </c>
      <c r="H203" s="19" t="s">
        <v>546</v>
      </c>
      <c r="I203" s="100"/>
      <c r="J203" s="100"/>
      <c r="K203" s="100"/>
      <c r="L203" s="100"/>
      <c r="M203" s="100"/>
      <c r="N203" s="100"/>
      <c r="O203" s="100"/>
      <c r="P203" s="100"/>
      <c r="Q203" s="100"/>
      <c r="R203" s="100"/>
      <c r="S203" s="100"/>
      <c r="T203" s="100"/>
      <c r="U203" s="100"/>
      <c r="V203" s="100"/>
      <c r="W203" s="100"/>
    </row>
    <row r="204" spans="1:23" ht="30">
      <c r="A204" s="100"/>
      <c r="B204" s="18" t="s">
        <v>549</v>
      </c>
      <c r="C204" s="18" t="s">
        <v>258</v>
      </c>
      <c r="D204" s="18" t="s">
        <v>17</v>
      </c>
      <c r="E204" s="18" t="s">
        <v>18</v>
      </c>
      <c r="F204" s="18"/>
      <c r="G204" s="18" t="s">
        <v>550</v>
      </c>
      <c r="H204" s="19" t="s">
        <v>551</v>
      </c>
      <c r="I204" s="100"/>
      <c r="J204" s="100"/>
      <c r="K204" s="100"/>
      <c r="L204" s="100"/>
      <c r="M204" s="100"/>
      <c r="N204" s="100"/>
      <c r="O204" s="100"/>
      <c r="P204" s="100"/>
      <c r="Q204" s="100"/>
      <c r="R204" s="100"/>
      <c r="S204" s="100"/>
      <c r="T204" s="100"/>
      <c r="U204" s="100"/>
      <c r="V204" s="100"/>
      <c r="W204" s="100"/>
    </row>
    <row r="205" spans="1:23" ht="30">
      <c r="A205" s="100"/>
      <c r="B205" s="18" t="s">
        <v>549</v>
      </c>
      <c r="C205" s="18" t="s">
        <v>258</v>
      </c>
      <c r="D205" s="18" t="s">
        <v>17</v>
      </c>
      <c r="E205" s="18" t="s">
        <v>18</v>
      </c>
      <c r="F205" s="18"/>
      <c r="G205" s="18" t="s">
        <v>552</v>
      </c>
      <c r="H205" s="19" t="s">
        <v>553</v>
      </c>
      <c r="I205" s="100"/>
      <c r="J205" s="100"/>
      <c r="K205" s="100"/>
      <c r="L205" s="100"/>
      <c r="M205" s="100"/>
      <c r="N205" s="100"/>
      <c r="O205" s="100"/>
      <c r="P205" s="100"/>
      <c r="Q205" s="100"/>
      <c r="R205" s="100"/>
      <c r="S205" s="100"/>
      <c r="T205" s="100"/>
      <c r="U205" s="100"/>
      <c r="V205" s="100"/>
      <c r="W205" s="100"/>
    </row>
    <row r="206" spans="1:23" ht="30">
      <c r="A206" s="100"/>
      <c r="B206" s="18" t="s">
        <v>549</v>
      </c>
      <c r="C206" s="18" t="s">
        <v>258</v>
      </c>
      <c r="D206" s="18" t="s">
        <v>17</v>
      </c>
      <c r="E206" s="18" t="s">
        <v>18</v>
      </c>
      <c r="F206" s="18"/>
      <c r="G206" s="18" t="s">
        <v>554</v>
      </c>
      <c r="H206" s="19" t="s">
        <v>555</v>
      </c>
      <c r="I206" s="100"/>
      <c r="J206" s="100"/>
      <c r="K206" s="100"/>
      <c r="L206" s="100"/>
      <c r="M206" s="100"/>
      <c r="N206" s="100"/>
      <c r="O206" s="100"/>
      <c r="P206" s="100"/>
      <c r="Q206" s="100"/>
      <c r="R206" s="100"/>
      <c r="S206" s="100"/>
      <c r="T206" s="100"/>
      <c r="U206" s="100"/>
      <c r="V206" s="100"/>
      <c r="W206" s="100"/>
    </row>
    <row r="207" spans="1:23" ht="30">
      <c r="A207" s="100"/>
      <c r="B207" s="18" t="s">
        <v>556</v>
      </c>
      <c r="C207" s="18" t="s">
        <v>442</v>
      </c>
      <c r="D207" s="18" t="s">
        <v>17</v>
      </c>
      <c r="E207" s="18" t="s">
        <v>18</v>
      </c>
      <c r="F207" s="18"/>
      <c r="G207" s="18" t="s">
        <v>557</v>
      </c>
      <c r="H207" s="19" t="s">
        <v>558</v>
      </c>
      <c r="I207" s="100"/>
      <c r="J207" s="100"/>
      <c r="K207" s="100"/>
      <c r="L207" s="100"/>
      <c r="M207" s="100"/>
      <c r="N207" s="100"/>
      <c r="O207" s="100"/>
      <c r="P207" s="100"/>
      <c r="Q207" s="100"/>
      <c r="R207" s="100"/>
      <c r="S207" s="100"/>
      <c r="T207" s="100"/>
      <c r="U207" s="100"/>
      <c r="V207" s="100"/>
      <c r="W207" s="100"/>
    </row>
    <row r="208" spans="1:23" ht="30">
      <c r="A208" s="100"/>
      <c r="B208" s="18" t="s">
        <v>559</v>
      </c>
      <c r="C208" s="18" t="s">
        <v>118</v>
      </c>
      <c r="D208" s="18" t="s">
        <v>17</v>
      </c>
      <c r="E208" s="18" t="s">
        <v>18</v>
      </c>
      <c r="F208" s="18"/>
      <c r="G208" s="18" t="s">
        <v>560</v>
      </c>
      <c r="H208" s="19" t="s">
        <v>561</v>
      </c>
      <c r="I208" s="100"/>
      <c r="J208" s="100"/>
      <c r="K208" s="100"/>
      <c r="L208" s="100"/>
      <c r="M208" s="100"/>
      <c r="N208" s="100"/>
      <c r="O208" s="100"/>
      <c r="P208" s="100"/>
      <c r="Q208" s="100"/>
      <c r="R208" s="100"/>
      <c r="S208" s="100"/>
      <c r="T208" s="100"/>
      <c r="U208" s="100"/>
      <c r="V208" s="100"/>
      <c r="W208" s="100"/>
    </row>
    <row r="209" spans="1:23" ht="30">
      <c r="A209" s="100"/>
      <c r="B209" s="18" t="s">
        <v>562</v>
      </c>
      <c r="C209" s="18" t="s">
        <v>442</v>
      </c>
      <c r="D209" s="18" t="s">
        <v>17</v>
      </c>
      <c r="E209" s="18" t="s">
        <v>18</v>
      </c>
      <c r="F209" s="18"/>
      <c r="G209" s="18" t="s">
        <v>563</v>
      </c>
      <c r="H209" s="19" t="s">
        <v>564</v>
      </c>
      <c r="I209" s="100"/>
      <c r="J209" s="100"/>
      <c r="K209" s="100"/>
      <c r="L209" s="100"/>
      <c r="M209" s="100"/>
      <c r="N209" s="100"/>
      <c r="O209" s="100"/>
      <c r="P209" s="100"/>
      <c r="Q209" s="100"/>
      <c r="R209" s="100"/>
      <c r="S209" s="100"/>
      <c r="T209" s="100"/>
      <c r="U209" s="100"/>
      <c r="V209" s="100"/>
      <c r="W209" s="100"/>
    </row>
    <row r="210" spans="1:23" ht="30">
      <c r="A210" s="100"/>
      <c r="B210" s="18" t="s">
        <v>565</v>
      </c>
      <c r="C210" s="18" t="s">
        <v>258</v>
      </c>
      <c r="D210" s="18" t="s">
        <v>17</v>
      </c>
      <c r="E210" s="18" t="s">
        <v>18</v>
      </c>
      <c r="F210" s="18"/>
      <c r="G210" s="18" t="s">
        <v>566</v>
      </c>
      <c r="H210" s="19" t="s">
        <v>567</v>
      </c>
      <c r="I210" s="100"/>
      <c r="J210" s="100"/>
      <c r="K210" s="100"/>
      <c r="L210" s="100"/>
      <c r="M210" s="100"/>
      <c r="N210" s="100"/>
      <c r="O210" s="100"/>
      <c r="P210" s="100"/>
      <c r="Q210" s="100"/>
      <c r="R210" s="100"/>
      <c r="S210" s="100"/>
      <c r="T210" s="100"/>
      <c r="U210" s="100"/>
      <c r="V210" s="100"/>
      <c r="W210" s="100"/>
    </row>
    <row r="211" spans="1:23" ht="30">
      <c r="A211" s="100"/>
      <c r="B211" s="18" t="s">
        <v>565</v>
      </c>
      <c r="C211" s="18" t="s">
        <v>258</v>
      </c>
      <c r="D211" s="18" t="s">
        <v>17</v>
      </c>
      <c r="E211" s="18" t="s">
        <v>18</v>
      </c>
      <c r="F211" s="18"/>
      <c r="G211" s="18" t="s">
        <v>568</v>
      </c>
      <c r="H211" s="19" t="s">
        <v>569</v>
      </c>
      <c r="I211" s="100"/>
      <c r="J211" s="100"/>
      <c r="K211" s="100"/>
      <c r="L211" s="100"/>
      <c r="M211" s="100"/>
      <c r="N211" s="100"/>
      <c r="O211" s="100"/>
      <c r="P211" s="100"/>
      <c r="Q211" s="100"/>
      <c r="R211" s="100"/>
      <c r="S211" s="100"/>
      <c r="T211" s="100"/>
      <c r="U211" s="100"/>
      <c r="V211" s="100"/>
      <c r="W211" s="100"/>
    </row>
    <row r="212" spans="1:23" ht="30">
      <c r="A212" s="100"/>
      <c r="B212" s="18" t="s">
        <v>565</v>
      </c>
      <c r="C212" s="18" t="s">
        <v>258</v>
      </c>
      <c r="D212" s="18" t="s">
        <v>17</v>
      </c>
      <c r="E212" s="18" t="s">
        <v>18</v>
      </c>
      <c r="F212" s="18"/>
      <c r="G212" s="18" t="s">
        <v>570</v>
      </c>
      <c r="H212" s="19" t="s">
        <v>571</v>
      </c>
      <c r="I212" s="100"/>
      <c r="J212" s="100"/>
      <c r="K212" s="100"/>
      <c r="L212" s="100"/>
      <c r="M212" s="100"/>
      <c r="N212" s="100"/>
      <c r="O212" s="100"/>
      <c r="P212" s="100"/>
      <c r="Q212" s="100"/>
      <c r="R212" s="100"/>
      <c r="S212" s="100"/>
      <c r="T212" s="100"/>
      <c r="U212" s="100"/>
      <c r="V212" s="100"/>
      <c r="W212" s="100"/>
    </row>
    <row r="213" spans="1:23" ht="30">
      <c r="A213" s="100"/>
      <c r="B213" s="111" t="s">
        <v>572</v>
      </c>
      <c r="C213" s="111" t="s">
        <v>541</v>
      </c>
      <c r="D213" s="111" t="s">
        <v>478</v>
      </c>
      <c r="E213" s="111" t="s">
        <v>573</v>
      </c>
      <c r="F213" s="111"/>
      <c r="G213" s="111" t="s">
        <v>459</v>
      </c>
      <c r="H213" s="111" t="s">
        <v>574</v>
      </c>
      <c r="I213" s="100"/>
      <c r="J213" s="100"/>
      <c r="K213" s="100"/>
      <c r="L213" s="100"/>
      <c r="M213" s="100"/>
      <c r="N213" s="100"/>
      <c r="O213" s="100"/>
      <c r="P213" s="100"/>
      <c r="Q213" s="100"/>
      <c r="R213" s="100"/>
      <c r="S213" s="100"/>
      <c r="T213" s="100"/>
      <c r="U213" s="100"/>
      <c r="V213" s="100"/>
      <c r="W213" s="100"/>
    </row>
    <row r="214" spans="1:23">
      <c r="A214" s="100"/>
      <c r="B214" s="111">
        <v>204</v>
      </c>
      <c r="C214" s="111"/>
      <c r="D214" s="111"/>
      <c r="E214" s="111"/>
      <c r="F214" s="111"/>
      <c r="G214" s="111" t="s">
        <v>459</v>
      </c>
      <c r="H214" s="111" t="s">
        <v>574</v>
      </c>
      <c r="I214" s="100"/>
      <c r="J214" s="100"/>
      <c r="K214" s="100"/>
      <c r="L214" s="100"/>
      <c r="M214" s="100"/>
      <c r="N214" s="100"/>
      <c r="O214" s="100"/>
      <c r="P214" s="100"/>
      <c r="Q214" s="100"/>
      <c r="R214" s="100"/>
      <c r="S214" s="100"/>
      <c r="T214" s="100"/>
      <c r="U214" s="100"/>
      <c r="V214" s="100"/>
      <c r="W214" s="100"/>
    </row>
    <row r="215" spans="1:23" ht="30">
      <c r="A215" s="100"/>
      <c r="B215" s="18" t="s">
        <v>575</v>
      </c>
      <c r="C215" s="18" t="s">
        <v>576</v>
      </c>
      <c r="D215" s="18" t="s">
        <v>17</v>
      </c>
      <c r="E215" s="18" t="s">
        <v>18</v>
      </c>
      <c r="F215" s="18"/>
      <c r="G215" s="18" t="s">
        <v>577</v>
      </c>
      <c r="H215" s="19" t="s">
        <v>578</v>
      </c>
      <c r="I215" s="100"/>
      <c r="J215" s="100"/>
      <c r="K215" s="100"/>
      <c r="L215" s="100"/>
      <c r="M215" s="100"/>
      <c r="N215" s="100"/>
      <c r="O215" s="100"/>
      <c r="P215" s="100"/>
      <c r="Q215" s="100"/>
      <c r="R215" s="100"/>
      <c r="S215" s="100"/>
      <c r="T215" s="100"/>
      <c r="U215" s="100"/>
      <c r="V215" s="100"/>
      <c r="W215" s="100"/>
    </row>
    <row r="216" spans="1:23" ht="30">
      <c r="A216" s="100"/>
      <c r="B216" s="18" t="s">
        <v>490</v>
      </c>
      <c r="C216" s="18" t="s">
        <v>442</v>
      </c>
      <c r="D216" s="18" t="s">
        <v>478</v>
      </c>
      <c r="E216" s="18" t="s">
        <v>18</v>
      </c>
      <c r="F216" s="18" t="s">
        <v>491</v>
      </c>
      <c r="G216" s="18" t="s">
        <v>579</v>
      </c>
      <c r="H216" s="18" t="s">
        <v>492</v>
      </c>
      <c r="I216" s="100"/>
      <c r="J216" s="100"/>
      <c r="K216" s="100"/>
      <c r="L216" s="100"/>
      <c r="M216" s="100"/>
      <c r="N216" s="100"/>
      <c r="O216" s="100"/>
      <c r="P216" s="100"/>
      <c r="Q216" s="100"/>
      <c r="R216" s="100"/>
      <c r="S216" s="100"/>
      <c r="T216" s="100"/>
      <c r="U216" s="100"/>
      <c r="V216" s="100"/>
      <c r="W216" s="100"/>
    </row>
    <row r="217" spans="1:23">
      <c r="A217" s="100"/>
      <c r="B217" s="111">
        <v>206</v>
      </c>
      <c r="C217" s="111"/>
      <c r="D217" s="111"/>
      <c r="E217" s="111"/>
      <c r="F217" s="111"/>
      <c r="G217" s="111" t="s">
        <v>580</v>
      </c>
      <c r="H217" s="111" t="s">
        <v>574</v>
      </c>
      <c r="I217" s="100"/>
      <c r="J217" s="100"/>
      <c r="K217" s="100"/>
      <c r="L217" s="100"/>
      <c r="M217" s="100"/>
      <c r="N217" s="100"/>
      <c r="O217" s="100"/>
      <c r="P217" s="100"/>
      <c r="Q217" s="100"/>
      <c r="R217" s="100"/>
      <c r="S217" s="100"/>
      <c r="T217" s="100"/>
      <c r="U217" s="100"/>
      <c r="V217" s="100"/>
      <c r="W217" s="100"/>
    </row>
    <row r="218" spans="1:23" ht="30">
      <c r="A218" s="100"/>
      <c r="B218" s="18" t="s">
        <v>581</v>
      </c>
      <c r="C218" s="18" t="s">
        <v>258</v>
      </c>
      <c r="D218" s="18" t="s">
        <v>17</v>
      </c>
      <c r="E218" s="18" t="s">
        <v>18</v>
      </c>
      <c r="F218" s="18"/>
      <c r="G218" s="18" t="s">
        <v>582</v>
      </c>
      <c r="H218" s="19" t="s">
        <v>583</v>
      </c>
      <c r="I218" s="100"/>
      <c r="J218" s="100"/>
      <c r="K218" s="100"/>
      <c r="L218" s="100"/>
      <c r="M218" s="100"/>
      <c r="N218" s="100"/>
      <c r="O218" s="100"/>
      <c r="P218" s="100"/>
      <c r="Q218" s="100"/>
      <c r="R218" s="100"/>
      <c r="S218" s="100"/>
      <c r="T218" s="100"/>
      <c r="U218" s="100"/>
      <c r="V218" s="100"/>
      <c r="W218" s="100"/>
    </row>
    <row r="219" spans="1:23" ht="30">
      <c r="A219" s="100"/>
      <c r="B219" s="18" t="s">
        <v>581</v>
      </c>
      <c r="C219" s="18" t="s">
        <v>258</v>
      </c>
      <c r="D219" s="18" t="s">
        <v>17</v>
      </c>
      <c r="E219" s="18" t="s">
        <v>18</v>
      </c>
      <c r="F219" s="18"/>
      <c r="G219" s="18" t="s">
        <v>584</v>
      </c>
      <c r="H219" s="19" t="s">
        <v>585</v>
      </c>
      <c r="I219" s="100"/>
      <c r="J219" s="100"/>
      <c r="K219" s="100"/>
      <c r="L219" s="100"/>
      <c r="M219" s="100"/>
      <c r="N219" s="100"/>
      <c r="O219" s="100"/>
      <c r="P219" s="100"/>
      <c r="Q219" s="100"/>
      <c r="R219" s="100"/>
      <c r="S219" s="100"/>
      <c r="T219" s="100"/>
      <c r="U219" s="100"/>
      <c r="V219" s="100"/>
      <c r="W219" s="100"/>
    </row>
    <row r="220" spans="1:23" ht="30">
      <c r="A220" s="100"/>
      <c r="B220" s="18" t="s">
        <v>586</v>
      </c>
      <c r="C220" s="18" t="s">
        <v>258</v>
      </c>
      <c r="D220" s="18" t="s">
        <v>17</v>
      </c>
      <c r="E220" s="18" t="s">
        <v>18</v>
      </c>
      <c r="F220" s="18"/>
      <c r="G220" s="18" t="s">
        <v>587</v>
      </c>
      <c r="H220" s="19" t="s">
        <v>588</v>
      </c>
      <c r="I220" s="100"/>
      <c r="J220" s="100"/>
      <c r="K220" s="100"/>
      <c r="L220" s="100"/>
      <c r="M220" s="100"/>
      <c r="N220" s="100"/>
      <c r="O220" s="100"/>
      <c r="P220" s="100"/>
      <c r="Q220" s="100"/>
      <c r="R220" s="100"/>
      <c r="S220" s="100"/>
      <c r="T220" s="100"/>
      <c r="U220" s="100"/>
      <c r="V220" s="100"/>
      <c r="W220" s="100"/>
    </row>
    <row r="221" spans="1:23" ht="30">
      <c r="A221" s="100"/>
      <c r="B221" s="18" t="s">
        <v>586</v>
      </c>
      <c r="C221" s="18" t="s">
        <v>258</v>
      </c>
      <c r="D221" s="18" t="s">
        <v>17</v>
      </c>
      <c r="E221" s="18" t="s">
        <v>18</v>
      </c>
      <c r="F221" s="18"/>
      <c r="G221" s="18" t="s">
        <v>589</v>
      </c>
      <c r="H221" s="19" t="s">
        <v>590</v>
      </c>
      <c r="I221" s="100"/>
      <c r="J221" s="100"/>
      <c r="K221" s="100"/>
      <c r="L221" s="100"/>
      <c r="M221" s="100"/>
      <c r="N221" s="100"/>
      <c r="O221" s="100"/>
      <c r="P221" s="100"/>
      <c r="Q221" s="100"/>
      <c r="R221" s="100"/>
      <c r="S221" s="100"/>
      <c r="T221" s="100"/>
      <c r="U221" s="100"/>
      <c r="V221" s="100"/>
      <c r="W221" s="100"/>
    </row>
    <row r="222" spans="1:23" ht="30">
      <c r="A222" s="100"/>
      <c r="B222" s="18" t="s">
        <v>586</v>
      </c>
      <c r="C222" s="18" t="s">
        <v>258</v>
      </c>
      <c r="D222" s="18" t="s">
        <v>17</v>
      </c>
      <c r="E222" s="18" t="s">
        <v>18</v>
      </c>
      <c r="F222" s="18"/>
      <c r="G222" s="18" t="s">
        <v>591</v>
      </c>
      <c r="H222" s="19" t="s">
        <v>592</v>
      </c>
      <c r="I222" s="100"/>
      <c r="J222" s="100"/>
      <c r="K222" s="100"/>
      <c r="L222" s="100"/>
      <c r="M222" s="100"/>
      <c r="N222" s="100"/>
      <c r="O222" s="100"/>
      <c r="P222" s="100"/>
      <c r="Q222" s="100"/>
      <c r="R222" s="100"/>
      <c r="S222" s="100"/>
      <c r="T222" s="100"/>
      <c r="U222" s="100"/>
      <c r="V222" s="100"/>
      <c r="W222" s="100"/>
    </row>
    <row r="223" spans="1:23" ht="30">
      <c r="A223" s="100"/>
      <c r="B223" s="18" t="s">
        <v>586</v>
      </c>
      <c r="C223" s="18" t="s">
        <v>258</v>
      </c>
      <c r="D223" s="18" t="s">
        <v>17</v>
      </c>
      <c r="E223" s="18" t="s">
        <v>18</v>
      </c>
      <c r="F223" s="18"/>
      <c r="G223" s="18" t="s">
        <v>593</v>
      </c>
      <c r="H223" s="19" t="s">
        <v>594</v>
      </c>
      <c r="I223" s="100"/>
      <c r="J223" s="100"/>
      <c r="K223" s="100"/>
      <c r="L223" s="100"/>
      <c r="M223" s="100"/>
      <c r="N223" s="100"/>
      <c r="O223" s="100"/>
      <c r="P223" s="100"/>
      <c r="Q223" s="100"/>
      <c r="R223" s="100"/>
      <c r="S223" s="100"/>
      <c r="T223" s="100"/>
      <c r="U223" s="100"/>
      <c r="V223" s="100"/>
      <c r="W223" s="100"/>
    </row>
    <row r="224" spans="1:23" ht="30">
      <c r="A224" s="100"/>
      <c r="B224" s="18" t="s">
        <v>586</v>
      </c>
      <c r="C224" s="18" t="s">
        <v>258</v>
      </c>
      <c r="D224" s="18" t="s">
        <v>17</v>
      </c>
      <c r="E224" s="18" t="s">
        <v>18</v>
      </c>
      <c r="F224" s="18"/>
      <c r="G224" s="18" t="s">
        <v>595</v>
      </c>
      <c r="H224" s="19" t="s">
        <v>596</v>
      </c>
      <c r="I224" s="100"/>
      <c r="J224" s="100"/>
      <c r="K224" s="100"/>
      <c r="L224" s="100"/>
      <c r="M224" s="100"/>
      <c r="N224" s="100"/>
      <c r="O224" s="100"/>
      <c r="P224" s="100"/>
      <c r="Q224" s="100"/>
      <c r="R224" s="100"/>
      <c r="S224" s="100"/>
      <c r="T224" s="100"/>
      <c r="U224" s="100"/>
      <c r="V224" s="100"/>
      <c r="W224" s="100"/>
    </row>
    <row r="225" spans="1:23" ht="30">
      <c r="A225" s="100"/>
      <c r="B225" s="18" t="s">
        <v>597</v>
      </c>
      <c r="C225" s="18" t="s">
        <v>442</v>
      </c>
      <c r="D225" s="18" t="s">
        <v>17</v>
      </c>
      <c r="E225" s="18" t="s">
        <v>18</v>
      </c>
      <c r="F225" s="18"/>
      <c r="G225" s="18" t="s">
        <v>598</v>
      </c>
      <c r="H225" s="19" t="s">
        <v>599</v>
      </c>
      <c r="I225" s="100"/>
      <c r="J225" s="100"/>
      <c r="K225" s="100"/>
      <c r="L225" s="100"/>
      <c r="M225" s="100"/>
      <c r="N225" s="100"/>
      <c r="O225" s="100"/>
      <c r="P225" s="100"/>
      <c r="Q225" s="100"/>
      <c r="R225" s="100"/>
      <c r="S225" s="100"/>
      <c r="T225" s="100"/>
      <c r="U225" s="100"/>
      <c r="V225" s="100"/>
      <c r="W225" s="100"/>
    </row>
    <row r="226" spans="1:23" ht="30">
      <c r="A226" s="100"/>
      <c r="B226" s="18" t="s">
        <v>600</v>
      </c>
      <c r="C226" s="18" t="s">
        <v>442</v>
      </c>
      <c r="D226" s="18" t="s">
        <v>17</v>
      </c>
      <c r="E226" s="18" t="s">
        <v>18</v>
      </c>
      <c r="F226" s="18"/>
      <c r="G226" s="18" t="s">
        <v>601</v>
      </c>
      <c r="H226" s="19" t="s">
        <v>602</v>
      </c>
      <c r="I226" s="100"/>
      <c r="J226" s="100"/>
      <c r="K226" s="100"/>
      <c r="L226" s="100"/>
      <c r="M226" s="100"/>
      <c r="N226" s="100"/>
      <c r="O226" s="100"/>
      <c r="P226" s="100"/>
      <c r="Q226" s="100"/>
      <c r="R226" s="100"/>
      <c r="S226" s="100"/>
      <c r="T226" s="100"/>
      <c r="U226" s="100"/>
      <c r="V226" s="100"/>
      <c r="W226" s="100"/>
    </row>
    <row r="227" spans="1:23" ht="30">
      <c r="A227" s="100"/>
      <c r="B227" s="18" t="s">
        <v>603</v>
      </c>
      <c r="C227" s="18" t="s">
        <v>576</v>
      </c>
      <c r="D227" s="18" t="s">
        <v>17</v>
      </c>
      <c r="E227" s="18" t="s">
        <v>18</v>
      </c>
      <c r="F227" s="18"/>
      <c r="G227" s="18" t="s">
        <v>604</v>
      </c>
      <c r="H227" s="19" t="s">
        <v>605</v>
      </c>
      <c r="I227" s="100"/>
      <c r="J227" s="100"/>
      <c r="K227" s="100"/>
      <c r="L227" s="100"/>
      <c r="M227" s="100"/>
      <c r="N227" s="100"/>
      <c r="O227" s="100"/>
      <c r="P227" s="100"/>
      <c r="Q227" s="100"/>
      <c r="R227" s="100"/>
      <c r="S227" s="100"/>
      <c r="T227" s="100"/>
      <c r="U227" s="100"/>
      <c r="V227" s="100"/>
      <c r="W227" s="100"/>
    </row>
    <row r="228" spans="1:23" ht="30">
      <c r="A228" s="100"/>
      <c r="B228" s="18" t="s">
        <v>606</v>
      </c>
      <c r="C228" s="18" t="s">
        <v>258</v>
      </c>
      <c r="D228" s="18" t="s">
        <v>17</v>
      </c>
      <c r="E228" s="18" t="s">
        <v>18</v>
      </c>
      <c r="F228" s="18"/>
      <c r="G228" s="18" t="s">
        <v>607</v>
      </c>
      <c r="H228" s="19" t="s">
        <v>608</v>
      </c>
      <c r="I228" s="100"/>
      <c r="J228" s="100"/>
      <c r="K228" s="100"/>
      <c r="L228" s="100"/>
      <c r="M228" s="100"/>
      <c r="N228" s="100"/>
      <c r="O228" s="100"/>
      <c r="P228" s="100"/>
      <c r="Q228" s="100"/>
      <c r="R228" s="100"/>
      <c r="S228" s="100"/>
      <c r="T228" s="100"/>
      <c r="U228" s="100"/>
      <c r="V228" s="100"/>
      <c r="W228" s="100"/>
    </row>
    <row r="229" spans="1:23" ht="30">
      <c r="A229" s="100"/>
      <c r="B229" s="18" t="s">
        <v>609</v>
      </c>
      <c r="C229" s="18" t="s">
        <v>258</v>
      </c>
      <c r="D229" s="18" t="s">
        <v>17</v>
      </c>
      <c r="E229" s="18" t="s">
        <v>18</v>
      </c>
      <c r="F229" s="18"/>
      <c r="G229" s="18" t="s">
        <v>610</v>
      </c>
      <c r="H229" s="19" t="s">
        <v>611</v>
      </c>
      <c r="I229" s="100"/>
      <c r="J229" s="100"/>
      <c r="K229" s="100"/>
      <c r="L229" s="100"/>
      <c r="M229" s="100"/>
      <c r="N229" s="100"/>
      <c r="O229" s="100"/>
      <c r="P229" s="100"/>
      <c r="Q229" s="100"/>
      <c r="R229" s="100"/>
      <c r="S229" s="100"/>
      <c r="T229" s="100"/>
      <c r="U229" s="100"/>
      <c r="V229" s="100"/>
      <c r="W229" s="100"/>
    </row>
    <row r="230" spans="1:23" ht="30">
      <c r="A230" s="100"/>
      <c r="B230" s="18" t="s">
        <v>612</v>
      </c>
      <c r="C230" s="18" t="s">
        <v>258</v>
      </c>
      <c r="D230" s="18" t="s">
        <v>17</v>
      </c>
      <c r="E230" s="18" t="s">
        <v>18</v>
      </c>
      <c r="F230" s="18"/>
      <c r="G230" s="18" t="s">
        <v>613</v>
      </c>
      <c r="H230" s="19" t="s">
        <v>614</v>
      </c>
      <c r="I230" s="100"/>
      <c r="J230" s="100"/>
      <c r="K230" s="100"/>
      <c r="L230" s="100"/>
      <c r="M230" s="100"/>
      <c r="N230" s="100"/>
      <c r="O230" s="100"/>
      <c r="P230" s="100"/>
      <c r="Q230" s="100"/>
      <c r="R230" s="100"/>
      <c r="S230" s="100"/>
      <c r="T230" s="100"/>
      <c r="U230" s="100"/>
      <c r="V230" s="100"/>
      <c r="W230" s="100"/>
    </row>
    <row r="231" spans="1:23" ht="30">
      <c r="A231" s="100"/>
      <c r="B231" s="18" t="s">
        <v>615</v>
      </c>
      <c r="C231" s="18" t="s">
        <v>616</v>
      </c>
      <c r="D231" s="18" t="s">
        <v>17</v>
      </c>
      <c r="E231" s="18" t="s">
        <v>18</v>
      </c>
      <c r="F231" s="18"/>
      <c r="G231" s="18" t="s">
        <v>617</v>
      </c>
      <c r="H231" s="19" t="s">
        <v>618</v>
      </c>
      <c r="I231" s="100"/>
      <c r="J231" s="100"/>
      <c r="K231" s="100"/>
      <c r="L231" s="100"/>
      <c r="M231" s="100"/>
      <c r="N231" s="100"/>
      <c r="O231" s="100"/>
      <c r="P231" s="100"/>
      <c r="Q231" s="100"/>
      <c r="R231" s="100"/>
      <c r="S231" s="100"/>
      <c r="T231" s="100"/>
      <c r="U231" s="100"/>
      <c r="V231" s="100"/>
      <c r="W231" s="100"/>
    </row>
    <row r="232" spans="1:23" ht="30">
      <c r="A232" s="100"/>
      <c r="B232" s="18" t="s">
        <v>619</v>
      </c>
      <c r="C232" s="18" t="s">
        <v>616</v>
      </c>
      <c r="D232" s="18" t="s">
        <v>17</v>
      </c>
      <c r="E232" s="18" t="s">
        <v>18</v>
      </c>
      <c r="F232" s="18"/>
      <c r="G232" s="18" t="s">
        <v>620</v>
      </c>
      <c r="H232" s="19" t="s">
        <v>621</v>
      </c>
      <c r="I232" s="100"/>
      <c r="J232" s="100"/>
      <c r="K232" s="100"/>
      <c r="L232" s="100"/>
      <c r="M232" s="100"/>
      <c r="N232" s="100"/>
      <c r="O232" s="100"/>
      <c r="P232" s="100"/>
      <c r="Q232" s="100"/>
      <c r="R232" s="100"/>
      <c r="S232" s="100"/>
      <c r="T232" s="100"/>
      <c r="U232" s="100"/>
      <c r="V232" s="100"/>
      <c r="W232" s="100"/>
    </row>
    <row r="233" spans="1:23" ht="30">
      <c r="A233" s="100"/>
      <c r="B233" s="18" t="s">
        <v>622</v>
      </c>
      <c r="C233" s="18" t="s">
        <v>442</v>
      </c>
      <c r="D233" s="18" t="s">
        <v>17</v>
      </c>
      <c r="E233" s="18" t="s">
        <v>18</v>
      </c>
      <c r="F233" s="18"/>
      <c r="G233" s="18" t="s">
        <v>623</v>
      </c>
      <c r="H233" s="19" t="s">
        <v>624</v>
      </c>
      <c r="I233" s="100"/>
      <c r="J233" s="100"/>
      <c r="K233" s="100"/>
      <c r="L233" s="100"/>
      <c r="M233" s="100"/>
      <c r="N233" s="100"/>
      <c r="O233" s="100"/>
      <c r="P233" s="100"/>
      <c r="Q233" s="100"/>
      <c r="R233" s="100"/>
      <c r="S233" s="100"/>
      <c r="T233" s="100"/>
      <c r="U233" s="100"/>
      <c r="V233" s="100"/>
      <c r="W233" s="100"/>
    </row>
    <row r="234" spans="1:23" ht="30">
      <c r="A234" s="100"/>
      <c r="B234" s="18" t="s">
        <v>625</v>
      </c>
      <c r="C234" s="18" t="s">
        <v>442</v>
      </c>
      <c r="D234" s="18" t="s">
        <v>17</v>
      </c>
      <c r="E234" s="18" t="s">
        <v>18</v>
      </c>
      <c r="F234" s="18"/>
      <c r="G234" s="18" t="s">
        <v>626</v>
      </c>
      <c r="H234" s="19" t="s">
        <v>627</v>
      </c>
      <c r="I234" s="100"/>
      <c r="J234" s="100"/>
      <c r="K234" s="100"/>
      <c r="L234" s="100"/>
      <c r="M234" s="100"/>
      <c r="N234" s="100"/>
      <c r="O234" s="100"/>
      <c r="P234" s="100"/>
      <c r="Q234" s="100"/>
      <c r="R234" s="100"/>
      <c r="S234" s="100"/>
      <c r="T234" s="100"/>
      <c r="U234" s="100"/>
      <c r="V234" s="100"/>
      <c r="W234" s="100"/>
    </row>
    <row r="235" spans="1:23" ht="30">
      <c r="A235" s="100"/>
      <c r="B235" s="18" t="s">
        <v>625</v>
      </c>
      <c r="C235" s="18" t="s">
        <v>442</v>
      </c>
      <c r="D235" s="18" t="s">
        <v>17</v>
      </c>
      <c r="E235" s="18" t="s">
        <v>18</v>
      </c>
      <c r="F235" s="18"/>
      <c r="G235" s="18" t="s">
        <v>628</v>
      </c>
      <c r="H235" s="19" t="s">
        <v>629</v>
      </c>
      <c r="I235" s="100"/>
      <c r="J235" s="100"/>
      <c r="K235" s="100"/>
      <c r="L235" s="100"/>
      <c r="M235" s="100"/>
      <c r="N235" s="100"/>
      <c r="O235" s="100"/>
      <c r="P235" s="100"/>
      <c r="Q235" s="100"/>
      <c r="R235" s="100"/>
      <c r="S235" s="100"/>
      <c r="T235" s="100"/>
      <c r="U235" s="100"/>
      <c r="V235" s="100"/>
      <c r="W235" s="100"/>
    </row>
    <row r="236" spans="1:23">
      <c r="A236" s="100"/>
      <c r="B236" s="111">
        <v>224</v>
      </c>
      <c r="C236" s="111"/>
      <c r="D236" s="111"/>
      <c r="E236" s="111"/>
      <c r="F236" s="111"/>
      <c r="G236" s="111" t="s">
        <v>630</v>
      </c>
      <c r="H236" s="111" t="s">
        <v>574</v>
      </c>
      <c r="I236" s="100"/>
      <c r="J236" s="100"/>
      <c r="K236" s="100"/>
      <c r="L236" s="100"/>
      <c r="M236" s="100"/>
      <c r="N236" s="100"/>
      <c r="O236" s="100"/>
      <c r="P236" s="100"/>
      <c r="Q236" s="100"/>
      <c r="R236" s="100"/>
      <c r="S236" s="100"/>
      <c r="T236" s="100"/>
      <c r="U236" s="100"/>
      <c r="V236" s="100"/>
      <c r="W236" s="100"/>
    </row>
    <row r="237" spans="1:23" ht="30">
      <c r="A237" s="100"/>
      <c r="B237" s="18" t="s">
        <v>631</v>
      </c>
      <c r="C237" s="18" t="s">
        <v>616</v>
      </c>
      <c r="D237" s="18" t="s">
        <v>17</v>
      </c>
      <c r="E237" s="18" t="s">
        <v>18</v>
      </c>
      <c r="F237" s="18"/>
      <c r="G237" s="18" t="s">
        <v>632</v>
      </c>
      <c r="H237" s="19" t="s">
        <v>633</v>
      </c>
      <c r="I237" s="100"/>
      <c r="J237" s="100"/>
      <c r="K237" s="100"/>
      <c r="L237" s="100"/>
      <c r="M237" s="100"/>
      <c r="N237" s="100"/>
      <c r="O237" s="100"/>
      <c r="P237" s="100"/>
      <c r="Q237" s="100"/>
      <c r="R237" s="100"/>
      <c r="S237" s="100"/>
      <c r="T237" s="100"/>
      <c r="U237" s="100"/>
      <c r="V237" s="100"/>
      <c r="W237" s="100"/>
    </row>
    <row r="238" spans="1:23" ht="30">
      <c r="A238" s="100"/>
      <c r="B238" s="18" t="s">
        <v>634</v>
      </c>
      <c r="C238" s="18" t="s">
        <v>616</v>
      </c>
      <c r="D238" s="18" t="s">
        <v>17</v>
      </c>
      <c r="E238" s="18" t="s">
        <v>18</v>
      </c>
      <c r="F238" s="18"/>
      <c r="G238" s="18" t="s">
        <v>635</v>
      </c>
      <c r="H238" s="19" t="s">
        <v>636</v>
      </c>
      <c r="I238" s="100"/>
      <c r="J238" s="100"/>
      <c r="K238" s="100"/>
      <c r="L238" s="100"/>
      <c r="M238" s="100"/>
      <c r="N238" s="100"/>
      <c r="O238" s="100"/>
      <c r="P238" s="100"/>
      <c r="Q238" s="100"/>
      <c r="R238" s="100"/>
      <c r="S238" s="100"/>
      <c r="T238" s="100"/>
      <c r="U238" s="100"/>
      <c r="V238" s="100"/>
      <c r="W238" s="100"/>
    </row>
    <row r="239" spans="1:23" ht="30">
      <c r="A239" s="100"/>
      <c r="B239" s="18" t="s">
        <v>637</v>
      </c>
      <c r="C239" s="18" t="s">
        <v>638</v>
      </c>
      <c r="D239" s="18" t="s">
        <v>17</v>
      </c>
      <c r="E239" s="18" t="s">
        <v>18</v>
      </c>
      <c r="F239" s="18"/>
      <c r="G239" s="18" t="s">
        <v>639</v>
      </c>
      <c r="H239" s="19" t="s">
        <v>640</v>
      </c>
      <c r="I239" s="100"/>
      <c r="J239" s="100"/>
      <c r="K239" s="100"/>
      <c r="L239" s="100"/>
      <c r="M239" s="100"/>
      <c r="N239" s="100"/>
      <c r="O239" s="100"/>
      <c r="P239" s="100"/>
      <c r="Q239" s="100"/>
      <c r="R239" s="100"/>
      <c r="S239" s="100"/>
      <c r="T239" s="100"/>
      <c r="U239" s="100"/>
      <c r="V239" s="100"/>
      <c r="W239" s="100"/>
    </row>
    <row r="240" spans="1:23" ht="30">
      <c r="A240" s="100"/>
      <c r="B240" s="18" t="s">
        <v>641</v>
      </c>
      <c r="C240" s="18" t="s">
        <v>642</v>
      </c>
      <c r="D240" s="18" t="s">
        <v>17</v>
      </c>
      <c r="E240" s="18" t="s">
        <v>18</v>
      </c>
      <c r="F240" s="18"/>
      <c r="G240" s="18" t="s">
        <v>643</v>
      </c>
      <c r="H240" s="19" t="s">
        <v>644</v>
      </c>
      <c r="I240" s="100"/>
      <c r="J240" s="100"/>
      <c r="K240" s="100"/>
      <c r="L240" s="100"/>
      <c r="M240" s="100"/>
      <c r="N240" s="100"/>
      <c r="O240" s="100"/>
      <c r="P240" s="100"/>
      <c r="Q240" s="100"/>
      <c r="R240" s="100"/>
      <c r="S240" s="100"/>
      <c r="T240" s="100"/>
      <c r="U240" s="100"/>
      <c r="V240" s="100"/>
      <c r="W240" s="100"/>
    </row>
    <row r="241" spans="1:23" ht="30">
      <c r="A241" s="100"/>
      <c r="B241" s="18" t="s">
        <v>645</v>
      </c>
      <c r="C241" s="18" t="s">
        <v>646</v>
      </c>
      <c r="D241" s="18" t="s">
        <v>17</v>
      </c>
      <c r="E241" s="18" t="s">
        <v>18</v>
      </c>
      <c r="F241" s="18"/>
      <c r="G241" s="18" t="s">
        <v>647</v>
      </c>
      <c r="H241" s="19" t="s">
        <v>648</v>
      </c>
      <c r="I241" s="100"/>
      <c r="J241" s="100"/>
      <c r="K241" s="100"/>
      <c r="L241" s="100"/>
      <c r="M241" s="100"/>
      <c r="N241" s="100"/>
      <c r="O241" s="100"/>
      <c r="P241" s="100"/>
      <c r="Q241" s="100"/>
      <c r="R241" s="100"/>
      <c r="S241" s="100"/>
      <c r="T241" s="100"/>
      <c r="U241" s="100"/>
      <c r="V241" s="100"/>
      <c r="W241" s="100"/>
    </row>
    <row r="242" spans="1:23" ht="30">
      <c r="A242" s="100"/>
      <c r="B242" s="18" t="s">
        <v>514</v>
      </c>
      <c r="C242" s="18" t="s">
        <v>649</v>
      </c>
      <c r="D242" s="18" t="s">
        <v>17</v>
      </c>
      <c r="E242" s="18" t="s">
        <v>18</v>
      </c>
      <c r="F242" s="18"/>
      <c r="G242" s="18" t="s">
        <v>650</v>
      </c>
      <c r="H242" s="19" t="s">
        <v>524</v>
      </c>
      <c r="I242" s="100"/>
      <c r="J242" s="100"/>
      <c r="K242" s="100"/>
      <c r="L242" s="100"/>
      <c r="M242" s="100"/>
      <c r="N242" s="100"/>
      <c r="O242" s="100"/>
      <c r="P242" s="100"/>
      <c r="Q242" s="100"/>
      <c r="R242" s="100"/>
      <c r="S242" s="100"/>
      <c r="T242" s="100"/>
      <c r="U242" s="100"/>
      <c r="V242" s="100"/>
      <c r="W242" s="100"/>
    </row>
    <row r="243" spans="1:23">
      <c r="A243" s="100"/>
      <c r="B243" s="111">
        <v>230</v>
      </c>
      <c r="C243" s="111"/>
      <c r="D243" s="111"/>
      <c r="E243" s="111"/>
      <c r="F243" s="111"/>
      <c r="G243" s="111" t="s">
        <v>630</v>
      </c>
      <c r="H243" s="111" t="s">
        <v>574</v>
      </c>
      <c r="I243" s="100"/>
      <c r="J243" s="100"/>
      <c r="K243" s="100"/>
      <c r="L243" s="100"/>
      <c r="M243" s="100"/>
      <c r="N243" s="100"/>
      <c r="O243" s="100"/>
      <c r="P243" s="100"/>
      <c r="Q243" s="100"/>
      <c r="R243" s="100"/>
      <c r="S243" s="100"/>
      <c r="T243" s="100"/>
      <c r="U243" s="100"/>
      <c r="V243" s="100"/>
      <c r="W243" s="100"/>
    </row>
    <row r="244" spans="1:23" ht="30">
      <c r="A244" s="100"/>
      <c r="B244" s="18" t="s">
        <v>651</v>
      </c>
      <c r="C244" s="18" t="s">
        <v>638</v>
      </c>
      <c r="D244" s="18" t="s">
        <v>17</v>
      </c>
      <c r="E244" s="18" t="s">
        <v>18</v>
      </c>
      <c r="F244" s="18"/>
      <c r="G244" s="18" t="s">
        <v>652</v>
      </c>
      <c r="H244" s="19" t="s">
        <v>653</v>
      </c>
      <c r="I244" s="100"/>
      <c r="J244" s="100"/>
      <c r="K244" s="100"/>
      <c r="L244" s="100"/>
      <c r="M244" s="100"/>
      <c r="N244" s="100"/>
      <c r="O244" s="100"/>
      <c r="P244" s="100"/>
      <c r="Q244" s="100"/>
      <c r="R244" s="100"/>
      <c r="S244" s="100"/>
      <c r="T244" s="100"/>
      <c r="U244" s="100"/>
      <c r="V244" s="100"/>
      <c r="W244" s="100"/>
    </row>
    <row r="245" spans="1:23" ht="30">
      <c r="A245" s="100"/>
      <c r="B245" s="18" t="s">
        <v>654</v>
      </c>
      <c r="C245" s="18" t="s">
        <v>655</v>
      </c>
      <c r="D245" s="18" t="s">
        <v>17</v>
      </c>
      <c r="E245" s="18" t="s">
        <v>18</v>
      </c>
      <c r="F245" s="18"/>
      <c r="G245" s="18" t="s">
        <v>656</v>
      </c>
      <c r="H245" s="19" t="s">
        <v>657</v>
      </c>
      <c r="I245" s="100"/>
      <c r="J245" s="100"/>
      <c r="K245" s="100"/>
      <c r="L245" s="100"/>
      <c r="M245" s="100"/>
      <c r="N245" s="100"/>
      <c r="O245" s="100"/>
      <c r="P245" s="100"/>
      <c r="Q245" s="100"/>
      <c r="R245" s="100"/>
      <c r="S245" s="100"/>
      <c r="T245" s="100"/>
      <c r="U245" s="100"/>
      <c r="V245" s="100"/>
      <c r="W245" s="100"/>
    </row>
    <row r="246" spans="1:23" ht="30">
      <c r="A246" s="100"/>
      <c r="B246" s="18" t="s">
        <v>658</v>
      </c>
      <c r="C246" s="18" t="s">
        <v>649</v>
      </c>
      <c r="D246" s="18" t="s">
        <v>17</v>
      </c>
      <c r="E246" s="18" t="s">
        <v>18</v>
      </c>
      <c r="F246" s="18"/>
      <c r="G246" s="18" t="s">
        <v>659</v>
      </c>
      <c r="H246" s="19" t="s">
        <v>660</v>
      </c>
      <c r="I246" s="100"/>
      <c r="J246" s="100"/>
      <c r="K246" s="100"/>
      <c r="L246" s="100"/>
      <c r="M246" s="100"/>
      <c r="N246" s="100"/>
      <c r="O246" s="100"/>
      <c r="P246" s="100"/>
      <c r="Q246" s="100"/>
      <c r="R246" s="100"/>
      <c r="S246" s="100"/>
      <c r="T246" s="100"/>
      <c r="U246" s="100"/>
      <c r="V246" s="100"/>
      <c r="W246" s="100"/>
    </row>
    <row r="247" spans="1:23" ht="30">
      <c r="A247" s="100"/>
      <c r="B247" s="18" t="s">
        <v>661</v>
      </c>
      <c r="C247" s="18" t="s">
        <v>662</v>
      </c>
      <c r="D247" s="18" t="s">
        <v>17</v>
      </c>
      <c r="E247" s="18" t="s">
        <v>18</v>
      </c>
      <c r="F247" s="18"/>
      <c r="G247" s="18" t="s">
        <v>663</v>
      </c>
      <c r="H247" s="19" t="s">
        <v>664</v>
      </c>
      <c r="I247" s="100"/>
      <c r="J247" s="100"/>
      <c r="K247" s="100"/>
      <c r="L247" s="100"/>
      <c r="M247" s="100"/>
      <c r="N247" s="100"/>
      <c r="O247" s="100"/>
      <c r="P247" s="100"/>
      <c r="Q247" s="100"/>
      <c r="R247" s="100"/>
      <c r="S247" s="100"/>
      <c r="T247" s="100"/>
      <c r="U247" s="100"/>
      <c r="V247" s="100"/>
      <c r="W247" s="100"/>
    </row>
    <row r="248" spans="1:23" ht="30">
      <c r="A248" s="100"/>
      <c r="B248" s="18" t="s">
        <v>665</v>
      </c>
      <c r="C248" s="18" t="s">
        <v>646</v>
      </c>
      <c r="D248" s="18" t="s">
        <v>17</v>
      </c>
      <c r="E248" s="18" t="s">
        <v>18</v>
      </c>
      <c r="F248" s="18"/>
      <c r="G248" s="18" t="s">
        <v>666</v>
      </c>
      <c r="H248" s="19" t="s">
        <v>667</v>
      </c>
      <c r="I248" s="100"/>
      <c r="J248" s="100"/>
      <c r="K248" s="100"/>
      <c r="L248" s="100"/>
      <c r="M248" s="100"/>
      <c r="N248" s="100"/>
      <c r="O248" s="100"/>
      <c r="P248" s="100"/>
      <c r="Q248" s="100"/>
      <c r="R248" s="100"/>
      <c r="S248" s="100"/>
      <c r="T248" s="100"/>
      <c r="U248" s="100"/>
      <c r="V248" s="100"/>
      <c r="W248" s="100"/>
    </row>
    <row r="249" spans="1:23" ht="30">
      <c r="A249" s="100"/>
      <c r="B249" s="18" t="s">
        <v>665</v>
      </c>
      <c r="C249" s="18" t="s">
        <v>646</v>
      </c>
      <c r="D249" s="18" t="s">
        <v>17</v>
      </c>
      <c r="E249" s="18" t="s">
        <v>18</v>
      </c>
      <c r="F249" s="18"/>
      <c r="G249" s="18" t="s">
        <v>668</v>
      </c>
      <c r="H249" s="19" t="s">
        <v>669</v>
      </c>
      <c r="I249" s="100"/>
      <c r="J249" s="100"/>
      <c r="K249" s="100"/>
      <c r="L249" s="100"/>
      <c r="M249" s="100"/>
      <c r="N249" s="100"/>
      <c r="O249" s="100"/>
      <c r="P249" s="100"/>
      <c r="Q249" s="100"/>
      <c r="R249" s="100"/>
      <c r="S249" s="100"/>
      <c r="T249" s="100"/>
      <c r="U249" s="100"/>
      <c r="V249" s="100"/>
      <c r="W249" s="100"/>
    </row>
    <row r="250" spans="1:23" ht="30">
      <c r="A250" s="100"/>
      <c r="B250" s="18" t="s">
        <v>665</v>
      </c>
      <c r="C250" s="18" t="s">
        <v>646</v>
      </c>
      <c r="D250" s="18" t="s">
        <v>17</v>
      </c>
      <c r="E250" s="18" t="s">
        <v>18</v>
      </c>
      <c r="F250" s="18"/>
      <c r="G250" s="18" t="s">
        <v>670</v>
      </c>
      <c r="H250" s="19" t="s">
        <v>671</v>
      </c>
      <c r="I250" s="100"/>
      <c r="J250" s="100"/>
      <c r="K250" s="100"/>
      <c r="L250" s="100"/>
      <c r="M250" s="100"/>
      <c r="N250" s="100"/>
      <c r="O250" s="100"/>
      <c r="P250" s="100"/>
      <c r="Q250" s="100"/>
      <c r="R250" s="100"/>
      <c r="S250" s="100"/>
      <c r="T250" s="100"/>
      <c r="U250" s="100"/>
      <c r="V250" s="100"/>
      <c r="W250" s="100"/>
    </row>
    <row r="251" spans="1:23">
      <c r="A251" s="100"/>
      <c r="B251" s="111">
        <v>237</v>
      </c>
      <c r="C251" s="111"/>
      <c r="D251" s="111"/>
      <c r="E251" s="111"/>
      <c r="F251" s="111"/>
      <c r="G251" s="111" t="s">
        <v>630</v>
      </c>
      <c r="H251" s="111" t="s">
        <v>574</v>
      </c>
      <c r="I251" s="100"/>
      <c r="J251" s="100"/>
      <c r="K251" s="100"/>
      <c r="L251" s="100"/>
      <c r="M251" s="100"/>
      <c r="N251" s="100"/>
      <c r="O251" s="100"/>
      <c r="P251" s="100"/>
      <c r="Q251" s="100"/>
      <c r="R251" s="100"/>
      <c r="S251" s="100"/>
      <c r="T251" s="100"/>
      <c r="U251" s="100"/>
      <c r="V251" s="100"/>
      <c r="W251" s="100"/>
    </row>
    <row r="252" spans="1:23" ht="30">
      <c r="A252" s="100"/>
      <c r="B252" s="18" t="s">
        <v>672</v>
      </c>
      <c r="C252" s="18" t="s">
        <v>673</v>
      </c>
      <c r="D252" s="18" t="s">
        <v>17</v>
      </c>
      <c r="E252" s="18" t="s">
        <v>18</v>
      </c>
      <c r="F252" s="18"/>
      <c r="G252" s="18" t="s">
        <v>674</v>
      </c>
      <c r="H252" s="19" t="s">
        <v>675</v>
      </c>
      <c r="I252" s="100"/>
      <c r="J252" s="100"/>
      <c r="K252" s="100"/>
      <c r="L252" s="100"/>
      <c r="M252" s="100"/>
      <c r="N252" s="100"/>
      <c r="O252" s="100"/>
      <c r="P252" s="100"/>
      <c r="Q252" s="100"/>
      <c r="R252" s="100"/>
      <c r="S252" s="100"/>
      <c r="T252" s="100"/>
      <c r="U252" s="100"/>
      <c r="V252" s="100"/>
      <c r="W252" s="100"/>
    </row>
    <row r="253" spans="1:23" ht="30">
      <c r="A253" s="100"/>
      <c r="B253" s="18" t="s">
        <v>676</v>
      </c>
      <c r="C253" s="18" t="s">
        <v>662</v>
      </c>
      <c r="D253" s="18" t="s">
        <v>17</v>
      </c>
      <c r="E253" s="18" t="s">
        <v>18</v>
      </c>
      <c r="F253" s="18"/>
      <c r="G253" s="18" t="s">
        <v>677</v>
      </c>
      <c r="H253" s="19" t="s">
        <v>678</v>
      </c>
      <c r="I253" s="100"/>
      <c r="J253" s="100"/>
      <c r="K253" s="100"/>
      <c r="L253" s="100"/>
      <c r="M253" s="100"/>
      <c r="N253" s="100"/>
      <c r="O253" s="100"/>
      <c r="P253" s="100"/>
      <c r="Q253" s="100"/>
      <c r="R253" s="100"/>
      <c r="S253" s="100"/>
      <c r="T253" s="100"/>
      <c r="U253" s="100"/>
      <c r="V253" s="100"/>
      <c r="W253" s="100"/>
    </row>
    <row r="254" spans="1:23" ht="30">
      <c r="A254" s="100"/>
      <c r="B254" s="18" t="s">
        <v>679</v>
      </c>
      <c r="C254" s="18" t="s">
        <v>673</v>
      </c>
      <c r="D254" s="18" t="s">
        <v>17</v>
      </c>
      <c r="E254" s="18" t="s">
        <v>18</v>
      </c>
      <c r="F254" s="18"/>
      <c r="G254" s="18" t="s">
        <v>680</v>
      </c>
      <c r="H254" s="19" t="s">
        <v>681</v>
      </c>
      <c r="I254" s="100"/>
      <c r="J254" s="100"/>
      <c r="K254" s="100"/>
      <c r="L254" s="100"/>
      <c r="M254" s="100"/>
      <c r="N254" s="100"/>
      <c r="O254" s="100"/>
      <c r="P254" s="100"/>
      <c r="Q254" s="100"/>
      <c r="R254" s="100"/>
      <c r="S254" s="100"/>
      <c r="T254" s="100"/>
      <c r="U254" s="100"/>
      <c r="V254" s="100"/>
      <c r="W254" s="100"/>
    </row>
    <row r="255" spans="1:23" ht="30">
      <c r="A255" s="100"/>
      <c r="B255" s="18" t="s">
        <v>682</v>
      </c>
      <c r="C255" s="18" t="s">
        <v>662</v>
      </c>
      <c r="D255" s="18" t="s">
        <v>17</v>
      </c>
      <c r="E255" s="18" t="s">
        <v>18</v>
      </c>
      <c r="F255" s="18"/>
      <c r="G255" s="18" t="s">
        <v>683</v>
      </c>
      <c r="H255" s="19" t="s">
        <v>684</v>
      </c>
      <c r="I255" s="100"/>
      <c r="J255" s="100"/>
      <c r="K255" s="100"/>
      <c r="L255" s="100"/>
      <c r="M255" s="100"/>
      <c r="N255" s="100"/>
      <c r="O255" s="100"/>
      <c r="P255" s="100"/>
      <c r="Q255" s="100"/>
      <c r="R255" s="100"/>
      <c r="S255" s="100"/>
      <c r="T255" s="100"/>
      <c r="U255" s="100"/>
      <c r="V255" s="100"/>
      <c r="W255" s="100"/>
    </row>
    <row r="256" spans="1:23" ht="30">
      <c r="A256" s="100"/>
      <c r="B256" s="18" t="s">
        <v>682</v>
      </c>
      <c r="C256" s="18" t="s">
        <v>662</v>
      </c>
      <c r="D256" s="18" t="s">
        <v>17</v>
      </c>
      <c r="E256" s="18" t="s">
        <v>18</v>
      </c>
      <c r="F256" s="18"/>
      <c r="G256" s="18" t="s">
        <v>685</v>
      </c>
      <c r="H256" s="19" t="s">
        <v>686</v>
      </c>
      <c r="I256" s="100"/>
      <c r="J256" s="100"/>
      <c r="K256" s="100"/>
      <c r="L256" s="100"/>
      <c r="M256" s="100"/>
      <c r="N256" s="100"/>
      <c r="O256" s="100"/>
      <c r="P256" s="100"/>
      <c r="Q256" s="100"/>
      <c r="R256" s="100"/>
      <c r="S256" s="100"/>
      <c r="T256" s="100"/>
      <c r="U256" s="100"/>
      <c r="V256" s="100"/>
      <c r="W256" s="100"/>
    </row>
    <row r="257" spans="1:23" ht="30">
      <c r="A257" s="100"/>
      <c r="B257" s="18" t="s">
        <v>682</v>
      </c>
      <c r="C257" s="18" t="s">
        <v>662</v>
      </c>
      <c r="D257" s="18" t="s">
        <v>17</v>
      </c>
      <c r="E257" s="18" t="s">
        <v>18</v>
      </c>
      <c r="F257" s="18"/>
      <c r="G257" s="18" t="s">
        <v>687</v>
      </c>
      <c r="H257" s="19" t="s">
        <v>688</v>
      </c>
      <c r="I257" s="100"/>
      <c r="J257" s="100"/>
      <c r="K257" s="100"/>
      <c r="L257" s="100"/>
      <c r="M257" s="100"/>
      <c r="N257" s="100"/>
      <c r="O257" s="100"/>
      <c r="P257" s="100"/>
      <c r="Q257" s="100"/>
      <c r="R257" s="100"/>
      <c r="S257" s="100"/>
      <c r="T257" s="100"/>
      <c r="U257" s="100"/>
      <c r="V257" s="100"/>
      <c r="W257" s="100"/>
    </row>
    <row r="258" spans="1:23">
      <c r="A258" s="100"/>
      <c r="B258" s="111">
        <v>242</v>
      </c>
      <c r="C258" s="111"/>
      <c r="D258" s="111"/>
      <c r="E258" s="111"/>
      <c r="F258" s="111"/>
      <c r="G258" s="111" t="s">
        <v>689</v>
      </c>
      <c r="H258" s="111" t="s">
        <v>574</v>
      </c>
      <c r="I258" s="100"/>
      <c r="J258" s="100"/>
      <c r="K258" s="100"/>
      <c r="L258" s="100"/>
      <c r="M258" s="100"/>
      <c r="N258" s="100"/>
      <c r="O258" s="100"/>
      <c r="P258" s="100"/>
      <c r="Q258" s="100"/>
      <c r="R258" s="100"/>
      <c r="S258" s="100"/>
      <c r="T258" s="100"/>
      <c r="U258" s="100"/>
      <c r="V258" s="100"/>
      <c r="W258" s="100"/>
    </row>
    <row r="259" spans="1:23">
      <c r="A259" s="100"/>
      <c r="B259" s="111">
        <v>243</v>
      </c>
      <c r="C259" s="111"/>
      <c r="D259" s="111"/>
      <c r="E259" s="111"/>
      <c r="F259" s="111"/>
      <c r="G259" s="111" t="s">
        <v>689</v>
      </c>
      <c r="H259" s="111" t="s">
        <v>574</v>
      </c>
      <c r="I259" s="100"/>
      <c r="J259" s="100"/>
      <c r="K259" s="100"/>
      <c r="L259" s="100"/>
      <c r="M259" s="100"/>
      <c r="N259" s="100"/>
      <c r="O259" s="100"/>
      <c r="P259" s="100"/>
      <c r="Q259" s="100"/>
      <c r="R259" s="100"/>
      <c r="S259" s="100"/>
      <c r="T259" s="100"/>
      <c r="U259" s="100"/>
      <c r="V259" s="100"/>
      <c r="W259" s="100"/>
    </row>
    <row r="260" spans="1:23" ht="30">
      <c r="A260" s="100"/>
      <c r="B260" s="18" t="s">
        <v>690</v>
      </c>
      <c r="C260" s="18" t="s">
        <v>691</v>
      </c>
      <c r="D260" s="18" t="s">
        <v>17</v>
      </c>
      <c r="E260" s="18" t="s">
        <v>18</v>
      </c>
      <c r="F260" s="18"/>
      <c r="G260" s="18" t="s">
        <v>692</v>
      </c>
      <c r="H260" s="19" t="s">
        <v>693</v>
      </c>
      <c r="I260" s="100"/>
      <c r="J260" s="100"/>
      <c r="K260" s="100"/>
      <c r="L260" s="100"/>
      <c r="M260" s="100"/>
      <c r="N260" s="100"/>
      <c r="O260" s="100"/>
      <c r="P260" s="100"/>
      <c r="Q260" s="100"/>
      <c r="R260" s="100"/>
      <c r="S260" s="100"/>
      <c r="T260" s="100"/>
      <c r="U260" s="100"/>
      <c r="V260" s="100"/>
      <c r="W260" s="100"/>
    </row>
    <row r="261" spans="1:23" ht="30">
      <c r="A261" s="100"/>
      <c r="B261" s="18" t="s">
        <v>694</v>
      </c>
      <c r="C261" s="18" t="s">
        <v>662</v>
      </c>
      <c r="D261" s="18" t="s">
        <v>17</v>
      </c>
      <c r="E261" s="18" t="s">
        <v>18</v>
      </c>
      <c r="F261" s="18"/>
      <c r="G261" s="18" t="s">
        <v>695</v>
      </c>
      <c r="H261" s="19" t="s">
        <v>696</v>
      </c>
      <c r="I261" s="100"/>
      <c r="J261" s="100"/>
      <c r="K261" s="100"/>
      <c r="L261" s="100"/>
      <c r="M261" s="100"/>
      <c r="N261" s="100"/>
      <c r="O261" s="100"/>
      <c r="P261" s="100"/>
      <c r="Q261" s="100"/>
      <c r="R261" s="100"/>
      <c r="S261" s="100"/>
      <c r="T261" s="100"/>
      <c r="U261" s="100"/>
      <c r="V261" s="100"/>
      <c r="W261" s="100"/>
    </row>
    <row r="262" spans="1:23" ht="30">
      <c r="A262" s="100"/>
      <c r="B262" s="110" t="s">
        <v>697</v>
      </c>
      <c r="C262" s="110" t="s">
        <v>698</v>
      </c>
      <c r="D262" s="110" t="s">
        <v>17</v>
      </c>
      <c r="E262" s="110" t="s">
        <v>18</v>
      </c>
      <c r="F262" s="110"/>
      <c r="G262" s="110" t="s">
        <v>699</v>
      </c>
      <c r="H262" s="110" t="s">
        <v>700</v>
      </c>
      <c r="I262" s="100"/>
      <c r="J262" s="100"/>
      <c r="K262" s="100"/>
      <c r="L262" s="100"/>
      <c r="M262" s="100"/>
      <c r="N262" s="100"/>
      <c r="O262" s="100"/>
      <c r="P262" s="100"/>
      <c r="Q262" s="100"/>
      <c r="R262" s="100"/>
      <c r="S262" s="100"/>
      <c r="T262" s="100"/>
      <c r="U262" s="100"/>
      <c r="V262" s="100"/>
      <c r="W262" s="100"/>
    </row>
    <row r="263" spans="1:23" ht="30">
      <c r="A263" s="100"/>
      <c r="B263" s="18" t="s">
        <v>701</v>
      </c>
      <c r="C263" s="18" t="s">
        <v>698</v>
      </c>
      <c r="D263" s="18" t="s">
        <v>17</v>
      </c>
      <c r="E263" s="18" t="s">
        <v>18</v>
      </c>
      <c r="F263" s="18"/>
      <c r="G263" s="18" t="s">
        <v>702</v>
      </c>
      <c r="H263" s="19" t="s">
        <v>703</v>
      </c>
      <c r="I263" s="100"/>
      <c r="J263" s="100"/>
      <c r="K263" s="100"/>
      <c r="L263" s="100"/>
      <c r="M263" s="100"/>
      <c r="N263" s="100"/>
      <c r="O263" s="100"/>
      <c r="P263" s="100"/>
      <c r="Q263" s="100"/>
      <c r="R263" s="100"/>
      <c r="S263" s="100"/>
      <c r="T263" s="100"/>
      <c r="U263" s="100"/>
      <c r="V263" s="100"/>
      <c r="W263" s="100"/>
    </row>
    <row r="264" spans="1:23" ht="30">
      <c r="A264" s="100"/>
      <c r="B264" s="18" t="s">
        <v>704</v>
      </c>
      <c r="C264" s="18" t="s">
        <v>698</v>
      </c>
      <c r="D264" s="18" t="s">
        <v>17</v>
      </c>
      <c r="E264" s="18" t="s">
        <v>18</v>
      </c>
      <c r="F264" s="18"/>
      <c r="G264" s="18" t="s">
        <v>705</v>
      </c>
      <c r="H264" s="19" t="s">
        <v>706</v>
      </c>
      <c r="I264" s="100"/>
      <c r="J264" s="100"/>
      <c r="K264" s="100"/>
      <c r="L264" s="100"/>
      <c r="M264" s="100"/>
      <c r="N264" s="100"/>
      <c r="O264" s="100"/>
      <c r="P264" s="100"/>
      <c r="Q264" s="100"/>
      <c r="R264" s="100"/>
      <c r="S264" s="100"/>
      <c r="T264" s="100"/>
      <c r="U264" s="100"/>
      <c r="V264" s="100"/>
      <c r="W264" s="100"/>
    </row>
    <row r="265" spans="1:23" ht="30">
      <c r="A265" s="100"/>
      <c r="B265" s="18" t="s">
        <v>707</v>
      </c>
      <c r="C265" s="18" t="s">
        <v>708</v>
      </c>
      <c r="D265" s="18" t="s">
        <v>17</v>
      </c>
      <c r="E265" s="18" t="s">
        <v>18</v>
      </c>
      <c r="F265" s="18"/>
      <c r="G265" s="18" t="s">
        <v>709</v>
      </c>
      <c r="H265" s="19" t="s">
        <v>710</v>
      </c>
      <c r="I265" s="100"/>
      <c r="J265" s="100"/>
      <c r="K265" s="100"/>
      <c r="L265" s="100"/>
      <c r="M265" s="100"/>
      <c r="N265" s="100"/>
      <c r="O265" s="100"/>
      <c r="P265" s="100"/>
      <c r="Q265" s="100"/>
      <c r="R265" s="100"/>
      <c r="S265" s="100"/>
      <c r="T265" s="100"/>
      <c r="U265" s="100"/>
      <c r="V265" s="100"/>
      <c r="W265" s="100"/>
    </row>
    <row r="266" spans="1:23" ht="30">
      <c r="A266" s="100"/>
      <c r="B266" s="18" t="s">
        <v>711</v>
      </c>
      <c r="C266" s="18" t="s">
        <v>56</v>
      </c>
      <c r="D266" s="18" t="s">
        <v>17</v>
      </c>
      <c r="E266" s="18" t="s">
        <v>18</v>
      </c>
      <c r="F266" s="18"/>
      <c r="G266" s="18" t="s">
        <v>712</v>
      </c>
      <c r="H266" s="19" t="s">
        <v>713</v>
      </c>
      <c r="I266" s="100"/>
      <c r="J266" s="100"/>
      <c r="K266" s="100"/>
      <c r="L266" s="100"/>
      <c r="M266" s="100"/>
      <c r="N266" s="100"/>
      <c r="O266" s="100"/>
      <c r="P266" s="100"/>
      <c r="Q266" s="100"/>
      <c r="R266" s="100"/>
      <c r="S266" s="100"/>
      <c r="T266" s="100"/>
      <c r="U266" s="100"/>
      <c r="V266" s="100"/>
      <c r="W266" s="100"/>
    </row>
    <row r="267" spans="1:23" ht="30">
      <c r="A267" s="100"/>
      <c r="B267" s="110" t="s">
        <v>714</v>
      </c>
      <c r="C267" s="110" t="s">
        <v>56</v>
      </c>
      <c r="D267" s="110" t="s">
        <v>17</v>
      </c>
      <c r="E267" s="110" t="s">
        <v>18</v>
      </c>
      <c r="F267" s="110"/>
      <c r="G267" s="110" t="s">
        <v>715</v>
      </c>
      <c r="H267" s="110" t="s">
        <v>716</v>
      </c>
      <c r="I267" s="100"/>
      <c r="J267" s="100"/>
      <c r="K267" s="100"/>
      <c r="L267" s="100"/>
      <c r="M267" s="100"/>
      <c r="N267" s="100"/>
      <c r="O267" s="100"/>
      <c r="P267" s="100"/>
      <c r="Q267" s="100"/>
      <c r="R267" s="100"/>
      <c r="S267" s="100"/>
      <c r="T267" s="100"/>
      <c r="U267" s="100"/>
      <c r="V267" s="100"/>
      <c r="W267" s="100"/>
    </row>
    <row r="268" spans="1:23" ht="30">
      <c r="A268" s="100"/>
      <c r="B268" s="110" t="s">
        <v>717</v>
      </c>
      <c r="C268" s="110" t="s">
        <v>56</v>
      </c>
      <c r="D268" s="110" t="s">
        <v>17</v>
      </c>
      <c r="E268" s="110" t="s">
        <v>18</v>
      </c>
      <c r="F268" s="110"/>
      <c r="G268" s="110" t="s">
        <v>718</v>
      </c>
      <c r="H268" s="110" t="s">
        <v>719</v>
      </c>
      <c r="I268" s="100"/>
      <c r="J268" s="100"/>
      <c r="K268" s="100"/>
      <c r="L268" s="100"/>
      <c r="M268" s="100"/>
      <c r="N268" s="100"/>
      <c r="O268" s="100"/>
      <c r="P268" s="100"/>
      <c r="Q268" s="100"/>
      <c r="R268" s="100"/>
      <c r="S268" s="100"/>
      <c r="T268" s="100"/>
      <c r="U268" s="100"/>
      <c r="V268" s="100"/>
      <c r="W268" s="100"/>
    </row>
    <row r="269" spans="1:23" ht="30">
      <c r="A269" s="100"/>
      <c r="B269" s="18" t="s">
        <v>720</v>
      </c>
      <c r="C269" s="18" t="s">
        <v>721</v>
      </c>
      <c r="D269" s="18" t="s">
        <v>17</v>
      </c>
      <c r="E269" s="18" t="s">
        <v>18</v>
      </c>
      <c r="F269" s="18"/>
      <c r="G269" s="18" t="s">
        <v>722</v>
      </c>
      <c r="H269" s="19" t="s">
        <v>723</v>
      </c>
      <c r="I269" s="100"/>
      <c r="J269" s="100"/>
      <c r="K269" s="100"/>
      <c r="L269" s="100"/>
      <c r="M269" s="100"/>
      <c r="N269" s="100"/>
      <c r="O269" s="100"/>
      <c r="P269" s="100"/>
      <c r="Q269" s="100"/>
      <c r="R269" s="100"/>
      <c r="S269" s="100"/>
      <c r="T269" s="100"/>
      <c r="U269" s="100"/>
      <c r="V269" s="100"/>
      <c r="W269" s="100"/>
    </row>
    <row r="270" spans="1:23" ht="30">
      <c r="A270" s="100"/>
      <c r="B270" s="18" t="s">
        <v>724</v>
      </c>
      <c r="C270" s="18" t="s">
        <v>725</v>
      </c>
      <c r="D270" s="18" t="s">
        <v>17</v>
      </c>
      <c r="E270" s="18" t="s">
        <v>18</v>
      </c>
      <c r="F270" s="18"/>
      <c r="G270" s="18" t="s">
        <v>726</v>
      </c>
      <c r="H270" s="19" t="s">
        <v>727</v>
      </c>
      <c r="I270" s="100"/>
      <c r="J270" s="100"/>
      <c r="K270" s="100"/>
      <c r="L270" s="100"/>
      <c r="M270" s="100"/>
      <c r="N270" s="100"/>
      <c r="O270" s="100"/>
      <c r="P270" s="100"/>
      <c r="Q270" s="100"/>
      <c r="R270" s="100"/>
      <c r="S270" s="100"/>
      <c r="T270" s="100"/>
      <c r="U270" s="100"/>
      <c r="V270" s="100"/>
      <c r="W270" s="100"/>
    </row>
    <row r="271" spans="1:23" ht="30">
      <c r="A271" s="100"/>
      <c r="B271" s="18" t="s">
        <v>728</v>
      </c>
      <c r="C271" s="18" t="s">
        <v>655</v>
      </c>
      <c r="D271" s="18" t="s">
        <v>17</v>
      </c>
      <c r="E271" s="18" t="s">
        <v>18</v>
      </c>
      <c r="F271" s="18"/>
      <c r="G271" s="18" t="s">
        <v>729</v>
      </c>
      <c r="H271" s="19" t="s">
        <v>730</v>
      </c>
      <c r="I271" s="100"/>
      <c r="J271" s="100"/>
      <c r="K271" s="100"/>
      <c r="L271" s="100"/>
      <c r="M271" s="100"/>
      <c r="N271" s="100"/>
      <c r="O271" s="100"/>
      <c r="P271" s="100"/>
      <c r="Q271" s="100"/>
      <c r="R271" s="100"/>
      <c r="S271" s="100"/>
      <c r="T271" s="100"/>
      <c r="U271" s="100"/>
      <c r="V271" s="100"/>
      <c r="W271" s="100"/>
    </row>
    <row r="272" spans="1:23" ht="30">
      <c r="A272" s="100"/>
      <c r="B272" s="18" t="s">
        <v>731</v>
      </c>
      <c r="C272" s="18" t="s">
        <v>655</v>
      </c>
      <c r="D272" s="18" t="s">
        <v>17</v>
      </c>
      <c r="E272" s="18" t="s">
        <v>18</v>
      </c>
      <c r="F272" s="18"/>
      <c r="G272" s="18" t="s">
        <v>732</v>
      </c>
      <c r="H272" s="19" t="s">
        <v>733</v>
      </c>
      <c r="I272" s="100"/>
      <c r="J272" s="100"/>
      <c r="K272" s="100"/>
      <c r="L272" s="100"/>
      <c r="M272" s="100"/>
      <c r="N272" s="100"/>
      <c r="O272" s="100"/>
      <c r="P272" s="100"/>
      <c r="Q272" s="100"/>
      <c r="R272" s="100"/>
      <c r="S272" s="100"/>
      <c r="T272" s="100"/>
      <c r="U272" s="100"/>
      <c r="V272" s="100"/>
      <c r="W272" s="100"/>
    </row>
    <row r="273" spans="1:23" ht="30">
      <c r="A273" s="100"/>
      <c r="B273" s="18" t="s">
        <v>734</v>
      </c>
      <c r="C273" s="18" t="s">
        <v>655</v>
      </c>
      <c r="D273" s="18" t="s">
        <v>17</v>
      </c>
      <c r="E273" s="18" t="s">
        <v>18</v>
      </c>
      <c r="F273" s="18"/>
      <c r="G273" s="18" t="s">
        <v>735</v>
      </c>
      <c r="H273" s="19" t="s">
        <v>736</v>
      </c>
      <c r="I273" s="100"/>
      <c r="J273" s="100"/>
      <c r="K273" s="100"/>
      <c r="L273" s="100"/>
      <c r="M273" s="100"/>
      <c r="N273" s="100"/>
      <c r="O273" s="100"/>
      <c r="P273" s="100"/>
      <c r="Q273" s="100"/>
      <c r="R273" s="100"/>
      <c r="S273" s="100"/>
      <c r="T273" s="100"/>
      <c r="U273" s="100"/>
      <c r="V273" s="100"/>
      <c r="W273" s="100"/>
    </row>
    <row r="274" spans="1:23" ht="30">
      <c r="A274" s="100"/>
      <c r="B274" s="18" t="s">
        <v>737</v>
      </c>
      <c r="C274" s="18" t="s">
        <v>56</v>
      </c>
      <c r="D274" s="18" t="s">
        <v>17</v>
      </c>
      <c r="E274" s="18" t="s">
        <v>18</v>
      </c>
      <c r="F274" s="18"/>
      <c r="G274" s="18" t="s">
        <v>738</v>
      </c>
      <c r="H274" s="19" t="s">
        <v>739</v>
      </c>
      <c r="I274" s="100"/>
      <c r="J274" s="100"/>
      <c r="K274" s="100"/>
      <c r="L274" s="100"/>
      <c r="M274" s="100"/>
      <c r="N274" s="100"/>
      <c r="O274" s="100"/>
      <c r="P274" s="100"/>
      <c r="Q274" s="100"/>
      <c r="R274" s="100"/>
      <c r="S274" s="100"/>
      <c r="T274" s="100"/>
      <c r="U274" s="100"/>
      <c r="V274" s="100"/>
      <c r="W274" s="100"/>
    </row>
    <row r="275" spans="1:23" ht="30">
      <c r="A275" s="100"/>
      <c r="B275" s="18" t="s">
        <v>740</v>
      </c>
      <c r="C275" s="18" t="s">
        <v>56</v>
      </c>
      <c r="D275" s="18" t="s">
        <v>17</v>
      </c>
      <c r="E275" s="18" t="s">
        <v>18</v>
      </c>
      <c r="F275" s="18"/>
      <c r="G275" s="18" t="s">
        <v>741</v>
      </c>
      <c r="H275" s="19" t="s">
        <v>742</v>
      </c>
      <c r="I275" s="100"/>
      <c r="J275" s="100"/>
      <c r="K275" s="100"/>
      <c r="L275" s="100"/>
      <c r="M275" s="100"/>
      <c r="N275" s="100"/>
      <c r="O275" s="100"/>
      <c r="P275" s="100"/>
      <c r="Q275" s="100"/>
      <c r="R275" s="100"/>
      <c r="S275" s="100"/>
      <c r="T275" s="100"/>
      <c r="U275" s="100"/>
      <c r="V275" s="100"/>
      <c r="W275" s="100"/>
    </row>
    <row r="276" spans="1:23" ht="30">
      <c r="A276" s="100"/>
      <c r="B276" s="18" t="s">
        <v>743</v>
      </c>
      <c r="C276" s="18" t="s">
        <v>744</v>
      </c>
      <c r="D276" s="18" t="s">
        <v>17</v>
      </c>
      <c r="E276" s="18" t="s">
        <v>18</v>
      </c>
      <c r="F276" s="18"/>
      <c r="G276" s="18" t="s">
        <v>745</v>
      </c>
      <c r="H276" s="19" t="s">
        <v>746</v>
      </c>
      <c r="I276" s="100"/>
      <c r="J276" s="100"/>
      <c r="K276" s="100"/>
      <c r="L276" s="100"/>
      <c r="M276" s="100"/>
      <c r="N276" s="100"/>
      <c r="O276" s="100"/>
      <c r="P276" s="100"/>
      <c r="Q276" s="100"/>
      <c r="R276" s="100"/>
      <c r="S276" s="100"/>
      <c r="T276" s="100"/>
      <c r="U276" s="100"/>
      <c r="V276" s="100"/>
      <c r="W276" s="100"/>
    </row>
    <row r="277" spans="1:23" ht="30">
      <c r="A277" s="100"/>
      <c r="B277" s="18" t="s">
        <v>747</v>
      </c>
      <c r="C277" s="18" t="s">
        <v>744</v>
      </c>
      <c r="D277" s="18" t="s">
        <v>17</v>
      </c>
      <c r="E277" s="18" t="s">
        <v>18</v>
      </c>
      <c r="F277" s="18"/>
      <c r="G277" s="18" t="s">
        <v>748</v>
      </c>
      <c r="H277" s="19" t="s">
        <v>749</v>
      </c>
      <c r="I277" s="100"/>
      <c r="J277" s="100"/>
      <c r="K277" s="100"/>
      <c r="L277" s="100"/>
      <c r="M277" s="100"/>
      <c r="N277" s="100"/>
      <c r="O277" s="100"/>
      <c r="P277" s="100"/>
      <c r="Q277" s="100"/>
      <c r="R277" s="100"/>
      <c r="S277" s="100"/>
      <c r="T277" s="100"/>
      <c r="U277" s="100"/>
      <c r="V277" s="100"/>
      <c r="W277" s="100"/>
    </row>
    <row r="278" spans="1:23" ht="30">
      <c r="A278" s="100"/>
      <c r="B278" s="18" t="s">
        <v>750</v>
      </c>
      <c r="C278" s="18" t="s">
        <v>744</v>
      </c>
      <c r="D278" s="18" t="s">
        <v>17</v>
      </c>
      <c r="E278" s="18" t="s">
        <v>18</v>
      </c>
      <c r="F278" s="18"/>
      <c r="G278" s="18" t="s">
        <v>751</v>
      </c>
      <c r="H278" s="19" t="s">
        <v>752</v>
      </c>
      <c r="I278" s="100"/>
      <c r="J278" s="100"/>
      <c r="K278" s="100"/>
      <c r="L278" s="100"/>
      <c r="M278" s="100"/>
      <c r="N278" s="100"/>
      <c r="O278" s="100"/>
      <c r="P278" s="100"/>
      <c r="Q278" s="100"/>
      <c r="R278" s="100"/>
      <c r="S278" s="100"/>
      <c r="T278" s="100"/>
      <c r="U278" s="100"/>
      <c r="V278" s="100"/>
      <c r="W278" s="100"/>
    </row>
    <row r="279" spans="1:23" ht="30">
      <c r="A279" s="100"/>
      <c r="B279" s="18" t="s">
        <v>753</v>
      </c>
      <c r="C279" s="18" t="s">
        <v>744</v>
      </c>
      <c r="D279" s="18" t="s">
        <v>17</v>
      </c>
      <c r="E279" s="18" t="s">
        <v>18</v>
      </c>
      <c r="F279" s="18"/>
      <c r="G279" s="18" t="s">
        <v>754</v>
      </c>
      <c r="H279" s="19" t="s">
        <v>755</v>
      </c>
      <c r="I279" s="100"/>
      <c r="J279" s="100"/>
      <c r="K279" s="100"/>
      <c r="L279" s="100"/>
      <c r="M279" s="100"/>
      <c r="N279" s="100"/>
      <c r="O279" s="100"/>
      <c r="P279" s="100"/>
      <c r="Q279" s="100"/>
      <c r="R279" s="100"/>
      <c r="S279" s="100"/>
      <c r="T279" s="100"/>
      <c r="U279" s="100"/>
      <c r="V279" s="100"/>
      <c r="W279" s="100"/>
    </row>
    <row r="280" spans="1:23" ht="30">
      <c r="A280" s="100"/>
      <c r="B280" s="18" t="s">
        <v>756</v>
      </c>
      <c r="C280" s="18" t="s">
        <v>655</v>
      </c>
      <c r="D280" s="18" t="s">
        <v>17</v>
      </c>
      <c r="E280" s="18" t="s">
        <v>18</v>
      </c>
      <c r="F280" s="18"/>
      <c r="G280" s="18" t="s">
        <v>757</v>
      </c>
      <c r="H280" s="19" t="s">
        <v>758</v>
      </c>
      <c r="I280" s="100"/>
      <c r="J280" s="100"/>
      <c r="K280" s="100"/>
      <c r="L280" s="100"/>
      <c r="M280" s="100"/>
      <c r="N280" s="100"/>
      <c r="O280" s="100"/>
      <c r="P280" s="100"/>
      <c r="Q280" s="100"/>
      <c r="R280" s="100"/>
      <c r="S280" s="100"/>
      <c r="T280" s="100"/>
      <c r="U280" s="100"/>
      <c r="V280" s="100"/>
      <c r="W280" s="100"/>
    </row>
    <row r="281" spans="1:23" ht="30">
      <c r="A281" s="100"/>
      <c r="B281" s="18" t="s">
        <v>759</v>
      </c>
      <c r="C281" s="18" t="s">
        <v>655</v>
      </c>
      <c r="D281" s="18" t="s">
        <v>17</v>
      </c>
      <c r="E281" s="18" t="s">
        <v>18</v>
      </c>
      <c r="F281" s="18"/>
      <c r="G281" s="18" t="s">
        <v>760</v>
      </c>
      <c r="H281" s="19" t="s">
        <v>758</v>
      </c>
      <c r="I281" s="100"/>
      <c r="J281" s="100"/>
      <c r="K281" s="100"/>
      <c r="L281" s="100"/>
      <c r="M281" s="100"/>
      <c r="N281" s="100"/>
      <c r="O281" s="100"/>
      <c r="P281" s="100"/>
      <c r="Q281" s="100"/>
      <c r="R281" s="100"/>
      <c r="S281" s="100"/>
      <c r="T281" s="100"/>
      <c r="U281" s="100"/>
      <c r="V281" s="100"/>
      <c r="W281" s="100"/>
    </row>
    <row r="282" spans="1:23" ht="30">
      <c r="A282" s="100"/>
      <c r="B282" s="18" t="s">
        <v>761</v>
      </c>
      <c r="C282" s="18" t="s">
        <v>762</v>
      </c>
      <c r="D282" s="18" t="s">
        <v>17</v>
      </c>
      <c r="E282" s="18" t="s">
        <v>18</v>
      </c>
      <c r="F282" s="18"/>
      <c r="G282" s="18" t="s">
        <v>763</v>
      </c>
      <c r="H282" s="19" t="s">
        <v>764</v>
      </c>
      <c r="I282" s="100"/>
      <c r="J282" s="100"/>
      <c r="K282" s="100"/>
      <c r="L282" s="100"/>
      <c r="M282" s="100"/>
      <c r="N282" s="100"/>
      <c r="O282" s="100"/>
      <c r="P282" s="100"/>
      <c r="Q282" s="100"/>
      <c r="R282" s="100"/>
      <c r="S282" s="100"/>
      <c r="T282" s="100"/>
      <c r="U282" s="100"/>
      <c r="V282" s="100"/>
      <c r="W282" s="100"/>
    </row>
    <row r="283" spans="1:23" ht="30">
      <c r="A283" s="100"/>
      <c r="B283" s="18" t="s">
        <v>765</v>
      </c>
      <c r="C283" s="18" t="s">
        <v>766</v>
      </c>
      <c r="D283" s="18" t="s">
        <v>17</v>
      </c>
      <c r="E283" s="18" t="s">
        <v>18</v>
      </c>
      <c r="F283" s="18"/>
      <c r="G283" s="18" t="s">
        <v>767</v>
      </c>
      <c r="H283" s="19" t="s">
        <v>768</v>
      </c>
      <c r="I283" s="100"/>
      <c r="J283" s="100"/>
      <c r="K283" s="100"/>
      <c r="L283" s="100"/>
      <c r="M283" s="100"/>
      <c r="N283" s="100"/>
      <c r="O283" s="100"/>
      <c r="P283" s="100"/>
      <c r="Q283" s="100"/>
      <c r="R283" s="100"/>
      <c r="S283" s="100"/>
      <c r="T283" s="100"/>
      <c r="U283" s="100"/>
      <c r="V283" s="100"/>
      <c r="W283" s="100"/>
    </row>
    <row r="284" spans="1:23" ht="30">
      <c r="A284" s="100"/>
      <c r="B284" s="18" t="s">
        <v>769</v>
      </c>
      <c r="C284" s="18" t="s">
        <v>744</v>
      </c>
      <c r="D284" s="18" t="s">
        <v>17</v>
      </c>
      <c r="E284" s="18" t="s">
        <v>18</v>
      </c>
      <c r="F284" s="18"/>
      <c r="G284" s="18" t="s">
        <v>770</v>
      </c>
      <c r="H284" s="19" t="s">
        <v>771</v>
      </c>
      <c r="I284" s="100"/>
      <c r="J284" s="100"/>
      <c r="K284" s="100"/>
      <c r="L284" s="100"/>
      <c r="M284" s="100"/>
      <c r="N284" s="100"/>
      <c r="O284" s="100"/>
      <c r="P284" s="100"/>
      <c r="Q284" s="100"/>
      <c r="R284" s="100"/>
      <c r="S284" s="100"/>
      <c r="T284" s="100"/>
      <c r="U284" s="100"/>
      <c r="V284" s="100"/>
      <c r="W284" s="100"/>
    </row>
    <row r="285" spans="1:23" ht="30">
      <c r="A285" s="100"/>
      <c r="B285" s="18" t="s">
        <v>772</v>
      </c>
      <c r="C285" s="18" t="s">
        <v>773</v>
      </c>
      <c r="D285" s="18" t="s">
        <v>17</v>
      </c>
      <c r="E285" s="18" t="s">
        <v>18</v>
      </c>
      <c r="F285" s="18"/>
      <c r="G285" s="18" t="s">
        <v>774</v>
      </c>
      <c r="H285" s="18" t="s">
        <v>775</v>
      </c>
      <c r="I285" s="100"/>
      <c r="J285" s="100"/>
      <c r="K285" s="100"/>
      <c r="L285" s="100"/>
      <c r="M285" s="100"/>
      <c r="N285" s="100"/>
      <c r="O285" s="100"/>
      <c r="P285" s="100"/>
      <c r="Q285" s="100"/>
      <c r="R285" s="100"/>
      <c r="S285" s="100"/>
      <c r="T285" s="100"/>
      <c r="U285" s="100"/>
      <c r="V285" s="100"/>
      <c r="W285" s="100"/>
    </row>
    <row r="286" spans="1:23" ht="30">
      <c r="A286" s="100"/>
      <c r="B286" s="18" t="s">
        <v>776</v>
      </c>
      <c r="C286" s="18" t="s">
        <v>708</v>
      </c>
      <c r="D286" s="18" t="s">
        <v>17</v>
      </c>
      <c r="E286" s="18" t="s">
        <v>18</v>
      </c>
      <c r="F286" s="18"/>
      <c r="G286" s="18" t="s">
        <v>777</v>
      </c>
      <c r="H286" s="18" t="s">
        <v>778</v>
      </c>
      <c r="I286" s="100"/>
      <c r="J286" s="100"/>
      <c r="K286" s="100"/>
      <c r="L286" s="100"/>
      <c r="M286" s="100"/>
      <c r="N286" s="100"/>
      <c r="O286" s="100"/>
      <c r="P286" s="100"/>
      <c r="Q286" s="100"/>
      <c r="R286" s="100"/>
      <c r="S286" s="100"/>
      <c r="T286" s="100"/>
      <c r="U286" s="100"/>
      <c r="V286" s="100"/>
      <c r="W286" s="100"/>
    </row>
    <row r="287" spans="1:23" ht="30">
      <c r="A287" s="100"/>
      <c r="B287" s="119" t="s">
        <v>779</v>
      </c>
      <c r="C287" s="119" t="s">
        <v>780</v>
      </c>
      <c r="D287" s="119" t="s">
        <v>478</v>
      </c>
      <c r="E287" s="119" t="s">
        <v>573</v>
      </c>
      <c r="F287" s="119"/>
      <c r="G287" s="119" t="s">
        <v>459</v>
      </c>
      <c r="H287" s="119" t="s">
        <v>781</v>
      </c>
      <c r="I287" s="100"/>
      <c r="J287" s="100"/>
      <c r="K287" s="100"/>
      <c r="L287" s="100"/>
      <c r="M287" s="100"/>
      <c r="N287" s="100"/>
      <c r="O287" s="100"/>
      <c r="P287" s="100"/>
      <c r="Q287" s="100"/>
      <c r="R287" s="100"/>
      <c r="S287" s="100"/>
      <c r="T287" s="100"/>
      <c r="U287" s="100"/>
      <c r="V287" s="100"/>
      <c r="W287" s="100"/>
    </row>
    <row r="288" spans="1:23" ht="30">
      <c r="A288" s="100"/>
      <c r="B288" s="18" t="s">
        <v>782</v>
      </c>
      <c r="C288" s="18" t="s">
        <v>783</v>
      </c>
      <c r="D288" s="18" t="s">
        <v>17</v>
      </c>
      <c r="E288" s="18" t="s">
        <v>784</v>
      </c>
      <c r="F288" s="18"/>
      <c r="G288" s="18" t="s">
        <v>785</v>
      </c>
      <c r="H288" s="19" t="s">
        <v>786</v>
      </c>
      <c r="I288" s="100"/>
      <c r="J288" s="100"/>
      <c r="K288" s="100"/>
      <c r="L288" s="100"/>
      <c r="M288" s="100"/>
      <c r="N288" s="100"/>
      <c r="O288" s="100"/>
      <c r="P288" s="100"/>
      <c r="Q288" s="100"/>
      <c r="R288" s="100"/>
      <c r="S288" s="100"/>
      <c r="T288" s="100"/>
      <c r="U288" s="100"/>
      <c r="V288" s="100"/>
      <c r="W288" s="100"/>
    </row>
    <row r="289" spans="1:23" ht="30">
      <c r="A289" s="100"/>
      <c r="B289" s="18" t="s">
        <v>787</v>
      </c>
      <c r="C289" s="18" t="s">
        <v>783</v>
      </c>
      <c r="D289" s="18" t="s">
        <v>17</v>
      </c>
      <c r="E289" s="18" t="s">
        <v>18</v>
      </c>
      <c r="F289" s="18"/>
      <c r="G289" s="18" t="s">
        <v>788</v>
      </c>
      <c r="H289" s="19" t="s">
        <v>789</v>
      </c>
      <c r="I289" s="100"/>
      <c r="J289" s="100"/>
      <c r="K289" s="100"/>
      <c r="L289" s="100"/>
      <c r="M289" s="100"/>
      <c r="N289" s="100"/>
      <c r="O289" s="100"/>
      <c r="P289" s="100"/>
      <c r="Q289" s="100"/>
      <c r="R289" s="100"/>
      <c r="S289" s="100"/>
      <c r="T289" s="100"/>
      <c r="U289" s="100"/>
      <c r="V289" s="100"/>
      <c r="W289" s="100"/>
    </row>
    <row r="290" spans="1:23">
      <c r="A290" s="100"/>
      <c r="B290" s="111">
        <v>273</v>
      </c>
      <c r="C290" s="18"/>
      <c r="D290" s="18"/>
      <c r="E290" s="18"/>
      <c r="F290" s="18"/>
      <c r="G290" s="18" t="s">
        <v>790</v>
      </c>
      <c r="H290" s="19"/>
      <c r="I290" s="100"/>
      <c r="J290" s="100"/>
      <c r="K290" s="100"/>
      <c r="L290" s="100"/>
      <c r="M290" s="100"/>
      <c r="N290" s="100"/>
      <c r="O290" s="100"/>
      <c r="P290" s="100"/>
      <c r="Q290" s="100"/>
      <c r="R290" s="100"/>
      <c r="S290" s="100"/>
      <c r="T290" s="100"/>
      <c r="U290" s="100"/>
      <c r="V290" s="100"/>
      <c r="W290" s="100"/>
    </row>
    <row r="291" spans="1:23">
      <c r="A291" s="100"/>
      <c r="B291" s="18" t="s">
        <v>791</v>
      </c>
      <c r="C291" s="18" t="s">
        <v>792</v>
      </c>
      <c r="D291" s="18" t="s">
        <v>793</v>
      </c>
      <c r="E291" s="18" t="s">
        <v>458</v>
      </c>
      <c r="F291" s="18"/>
      <c r="G291" s="18" t="s">
        <v>794</v>
      </c>
      <c r="H291" s="19" t="s">
        <v>795</v>
      </c>
      <c r="I291" s="100"/>
      <c r="J291" s="100"/>
      <c r="K291" s="100"/>
      <c r="L291" s="100"/>
      <c r="M291" s="100"/>
      <c r="N291" s="100"/>
      <c r="O291" s="100"/>
      <c r="P291" s="100"/>
      <c r="Q291" s="100"/>
      <c r="R291" s="100"/>
      <c r="S291" s="100"/>
      <c r="T291" s="100"/>
      <c r="U291" s="100"/>
      <c r="V291" s="100"/>
      <c r="W291" s="100"/>
    </row>
    <row r="292" spans="1:23">
      <c r="A292" s="100"/>
      <c r="B292" s="111">
        <v>274</v>
      </c>
      <c r="C292" s="18"/>
      <c r="D292" s="18"/>
      <c r="E292" s="18"/>
      <c r="F292" s="18"/>
      <c r="G292" s="18" t="s">
        <v>796</v>
      </c>
      <c r="H292" s="19"/>
      <c r="I292" s="100"/>
      <c r="J292" s="100"/>
      <c r="K292" s="100"/>
      <c r="L292" s="100"/>
      <c r="M292" s="100"/>
      <c r="N292" s="100"/>
      <c r="O292" s="100"/>
      <c r="P292" s="100"/>
      <c r="Q292" s="100"/>
      <c r="R292" s="100"/>
      <c r="S292" s="100"/>
      <c r="T292" s="100"/>
      <c r="U292" s="100"/>
      <c r="V292" s="100"/>
      <c r="W292" s="100"/>
    </row>
    <row r="293" spans="1:23" ht="30">
      <c r="A293" s="100"/>
      <c r="B293" s="119" t="s">
        <v>797</v>
      </c>
      <c r="C293" s="119" t="s">
        <v>780</v>
      </c>
      <c r="D293" s="119" t="s">
        <v>798</v>
      </c>
      <c r="E293" s="119" t="s">
        <v>799</v>
      </c>
      <c r="F293" s="119"/>
      <c r="G293" s="119" t="s">
        <v>800</v>
      </c>
      <c r="H293" s="119" t="s">
        <v>801</v>
      </c>
      <c r="I293" s="100"/>
      <c r="J293" s="100"/>
      <c r="K293" s="100"/>
      <c r="L293" s="100"/>
      <c r="M293" s="100"/>
      <c r="N293" s="100"/>
      <c r="O293" s="100"/>
      <c r="P293" s="100"/>
      <c r="Q293" s="100"/>
      <c r="R293" s="100"/>
      <c r="S293" s="100"/>
      <c r="T293" s="100"/>
      <c r="U293" s="100"/>
      <c r="V293" s="100"/>
      <c r="W293" s="100"/>
    </row>
    <row r="294" spans="1:23" ht="30">
      <c r="A294" s="100"/>
      <c r="B294" s="18" t="s">
        <v>802</v>
      </c>
      <c r="C294" s="18" t="s">
        <v>649</v>
      </c>
      <c r="D294" s="18" t="s">
        <v>17</v>
      </c>
      <c r="E294" s="18" t="s">
        <v>18</v>
      </c>
      <c r="F294" s="18"/>
      <c r="G294" s="18" t="s">
        <v>803</v>
      </c>
      <c r="H294" s="19" t="s">
        <v>804</v>
      </c>
      <c r="I294" s="100"/>
      <c r="J294" s="100"/>
      <c r="K294" s="100"/>
      <c r="L294" s="100"/>
      <c r="M294" s="100"/>
      <c r="N294" s="100"/>
      <c r="O294" s="100"/>
      <c r="P294" s="100"/>
      <c r="Q294" s="100"/>
      <c r="R294" s="100"/>
      <c r="S294" s="100"/>
      <c r="T294" s="100"/>
      <c r="U294" s="100"/>
      <c r="V294" s="100"/>
      <c r="W294" s="100"/>
    </row>
    <row r="295" spans="1:23" ht="30">
      <c r="A295" s="100"/>
      <c r="B295" s="18" t="s">
        <v>805</v>
      </c>
      <c r="C295" s="18" t="s">
        <v>792</v>
      </c>
      <c r="D295" s="18" t="s">
        <v>17</v>
      </c>
      <c r="E295" s="18" t="s">
        <v>18</v>
      </c>
      <c r="F295" s="18"/>
      <c r="G295" s="18" t="s">
        <v>806</v>
      </c>
      <c r="H295" s="19" t="s">
        <v>807</v>
      </c>
      <c r="I295" s="100"/>
      <c r="J295" s="100"/>
      <c r="K295" s="100"/>
      <c r="L295" s="100"/>
      <c r="M295" s="100"/>
      <c r="N295" s="100"/>
      <c r="O295" s="100"/>
      <c r="P295" s="100"/>
      <c r="Q295" s="100"/>
      <c r="R295" s="100"/>
      <c r="S295" s="100"/>
      <c r="T295" s="100"/>
      <c r="U295" s="100"/>
      <c r="V295" s="100"/>
      <c r="W295" s="100"/>
    </row>
    <row r="296" spans="1:23" ht="30">
      <c r="A296" s="100"/>
      <c r="B296" s="18" t="s">
        <v>808</v>
      </c>
      <c r="C296" s="18" t="s">
        <v>691</v>
      </c>
      <c r="D296" s="18" t="s">
        <v>17</v>
      </c>
      <c r="E296" s="18" t="s">
        <v>18</v>
      </c>
      <c r="F296" s="18"/>
      <c r="G296" s="18" t="s">
        <v>809</v>
      </c>
      <c r="H296" s="19" t="s">
        <v>810</v>
      </c>
      <c r="I296" s="100"/>
      <c r="J296" s="100"/>
      <c r="K296" s="100"/>
      <c r="L296" s="100"/>
      <c r="M296" s="100"/>
      <c r="N296" s="100"/>
      <c r="O296" s="100"/>
      <c r="P296" s="100"/>
      <c r="Q296" s="100"/>
      <c r="R296" s="100"/>
      <c r="S296" s="100"/>
      <c r="T296" s="100"/>
      <c r="U296" s="100"/>
      <c r="V296" s="100"/>
      <c r="W296" s="100"/>
    </row>
    <row r="297" spans="1:23" ht="30">
      <c r="A297" s="100"/>
      <c r="B297" s="18" t="s">
        <v>811</v>
      </c>
      <c r="C297" s="18" t="s">
        <v>691</v>
      </c>
      <c r="D297" s="18" t="s">
        <v>17</v>
      </c>
      <c r="E297" s="18" t="s">
        <v>18</v>
      </c>
      <c r="F297" s="18"/>
      <c r="G297" s="18" t="s">
        <v>812</v>
      </c>
      <c r="H297" s="19" t="s">
        <v>813</v>
      </c>
      <c r="I297" s="100"/>
      <c r="J297" s="100"/>
      <c r="K297" s="100"/>
      <c r="L297" s="100"/>
      <c r="M297" s="100"/>
      <c r="N297" s="100"/>
      <c r="O297" s="100"/>
      <c r="P297" s="100"/>
      <c r="Q297" s="100"/>
      <c r="R297" s="100"/>
      <c r="S297" s="100"/>
      <c r="T297" s="100"/>
      <c r="U297" s="100"/>
      <c r="V297" s="100"/>
      <c r="W297" s="100"/>
    </row>
    <row r="298" spans="1:23" ht="30">
      <c r="A298" s="100"/>
      <c r="B298" s="18" t="s">
        <v>814</v>
      </c>
      <c r="C298" s="18" t="s">
        <v>31</v>
      </c>
      <c r="D298" s="18" t="s">
        <v>17</v>
      </c>
      <c r="E298" s="18" t="s">
        <v>18</v>
      </c>
      <c r="F298" s="18"/>
      <c r="G298" s="18" t="s">
        <v>815</v>
      </c>
      <c r="H298" s="19" t="s">
        <v>816</v>
      </c>
      <c r="I298" s="100"/>
      <c r="J298" s="100"/>
      <c r="K298" s="100"/>
      <c r="L298" s="100"/>
      <c r="M298" s="100"/>
      <c r="N298" s="100"/>
      <c r="O298" s="100"/>
      <c r="P298" s="100"/>
      <c r="Q298" s="100"/>
      <c r="R298" s="100"/>
      <c r="S298" s="100"/>
      <c r="T298" s="100"/>
      <c r="U298" s="100"/>
      <c r="V298" s="100"/>
      <c r="W298" s="100"/>
    </row>
    <row r="299" spans="1:23" ht="30">
      <c r="A299" s="100"/>
      <c r="B299" s="18" t="s">
        <v>817</v>
      </c>
      <c r="C299" s="18" t="s">
        <v>649</v>
      </c>
      <c r="D299" s="18" t="s">
        <v>17</v>
      </c>
      <c r="E299" s="18" t="s">
        <v>18</v>
      </c>
      <c r="F299" s="18"/>
      <c r="G299" s="18" t="s">
        <v>818</v>
      </c>
      <c r="H299" s="19" t="s">
        <v>819</v>
      </c>
      <c r="I299" s="100"/>
      <c r="J299" s="100"/>
      <c r="K299" s="100"/>
      <c r="L299" s="100"/>
      <c r="M299" s="100"/>
      <c r="N299" s="100"/>
      <c r="O299" s="100"/>
      <c r="P299" s="100"/>
      <c r="Q299" s="100"/>
      <c r="R299" s="100"/>
      <c r="S299" s="100"/>
      <c r="T299" s="100"/>
      <c r="U299" s="100"/>
      <c r="V299" s="100"/>
      <c r="W299" s="100"/>
    </row>
    <row r="300" spans="1:23" ht="30">
      <c r="A300" s="100"/>
      <c r="B300" s="18" t="s">
        <v>820</v>
      </c>
      <c r="C300" s="18" t="s">
        <v>576</v>
      </c>
      <c r="D300" s="18" t="s">
        <v>17</v>
      </c>
      <c r="E300" s="18" t="s">
        <v>18</v>
      </c>
      <c r="F300" s="18"/>
      <c r="G300" s="18" t="s">
        <v>821</v>
      </c>
      <c r="H300" s="19" t="s">
        <v>822</v>
      </c>
      <c r="I300" s="100"/>
      <c r="J300" s="100"/>
      <c r="K300" s="100"/>
      <c r="L300" s="100"/>
      <c r="M300" s="100"/>
      <c r="N300" s="100"/>
      <c r="O300" s="100"/>
      <c r="P300" s="100"/>
      <c r="Q300" s="100"/>
      <c r="R300" s="100"/>
      <c r="S300" s="100"/>
      <c r="T300" s="100"/>
      <c r="U300" s="100"/>
      <c r="V300" s="100"/>
      <c r="W300" s="100"/>
    </row>
    <row r="301" spans="1:23" ht="30">
      <c r="A301" s="100"/>
      <c r="B301" s="18" t="s">
        <v>823</v>
      </c>
      <c r="C301" s="18" t="s">
        <v>662</v>
      </c>
      <c r="D301" s="18" t="s">
        <v>17</v>
      </c>
      <c r="E301" s="18" t="s">
        <v>18</v>
      </c>
      <c r="F301" s="18"/>
      <c r="G301" s="18" t="s">
        <v>824</v>
      </c>
      <c r="H301" s="19" t="s">
        <v>825</v>
      </c>
      <c r="I301" s="100"/>
      <c r="J301" s="100"/>
      <c r="K301" s="100"/>
      <c r="L301" s="100"/>
      <c r="M301" s="100"/>
      <c r="N301" s="100"/>
      <c r="O301" s="100"/>
      <c r="P301" s="100"/>
      <c r="Q301" s="100"/>
      <c r="R301" s="100"/>
      <c r="S301" s="100"/>
      <c r="T301" s="100"/>
      <c r="U301" s="100"/>
      <c r="V301" s="100"/>
      <c r="W301" s="100"/>
    </row>
    <row r="302" spans="1:23" ht="30">
      <c r="A302" s="100"/>
      <c r="B302" s="18" t="s">
        <v>826</v>
      </c>
      <c r="C302" s="18" t="s">
        <v>691</v>
      </c>
      <c r="D302" s="18" t="s">
        <v>17</v>
      </c>
      <c r="E302" s="18" t="s">
        <v>18</v>
      </c>
      <c r="F302" s="18"/>
      <c r="G302" s="18" t="s">
        <v>827</v>
      </c>
      <c r="H302" s="19" t="s">
        <v>828</v>
      </c>
      <c r="I302" s="100"/>
      <c r="J302" s="100"/>
      <c r="K302" s="100"/>
      <c r="L302" s="100"/>
      <c r="M302" s="100"/>
      <c r="N302" s="100"/>
      <c r="O302" s="100"/>
      <c r="P302" s="100"/>
      <c r="Q302" s="100"/>
      <c r="R302" s="100"/>
      <c r="S302" s="100"/>
      <c r="T302" s="100"/>
      <c r="U302" s="100"/>
      <c r="V302" s="100"/>
      <c r="W302" s="100"/>
    </row>
    <row r="303" spans="1:23" ht="30">
      <c r="A303" s="100"/>
      <c r="B303" s="18" t="s">
        <v>829</v>
      </c>
      <c r="C303" s="18" t="s">
        <v>655</v>
      </c>
      <c r="D303" s="18" t="s">
        <v>17</v>
      </c>
      <c r="E303" s="18" t="s">
        <v>18</v>
      </c>
      <c r="F303" s="18"/>
      <c r="G303" s="18" t="s">
        <v>830</v>
      </c>
      <c r="H303" s="19" t="s">
        <v>831</v>
      </c>
      <c r="I303" s="100"/>
      <c r="J303" s="100"/>
      <c r="K303" s="100"/>
      <c r="L303" s="100"/>
      <c r="M303" s="100"/>
      <c r="N303" s="100"/>
      <c r="O303" s="100"/>
      <c r="P303" s="100"/>
      <c r="Q303" s="100"/>
      <c r="R303" s="100"/>
      <c r="S303" s="100"/>
      <c r="T303" s="100"/>
      <c r="U303" s="100"/>
      <c r="V303" s="100"/>
      <c r="W303" s="100"/>
    </row>
    <row r="304" spans="1:23" ht="30">
      <c r="A304" s="100"/>
      <c r="B304" s="18" t="s">
        <v>832</v>
      </c>
      <c r="C304" s="18" t="s">
        <v>662</v>
      </c>
      <c r="D304" s="18" t="s">
        <v>17</v>
      </c>
      <c r="E304" s="18" t="s">
        <v>18</v>
      </c>
      <c r="F304" s="18"/>
      <c r="G304" s="18" t="s">
        <v>833</v>
      </c>
      <c r="H304" s="19" t="s">
        <v>834</v>
      </c>
      <c r="I304" s="100"/>
      <c r="J304" s="100"/>
      <c r="K304" s="100"/>
      <c r="L304" s="100"/>
      <c r="M304" s="100"/>
      <c r="N304" s="100"/>
      <c r="O304" s="100"/>
      <c r="P304" s="100"/>
      <c r="Q304" s="100"/>
      <c r="R304" s="100"/>
      <c r="S304" s="100"/>
      <c r="T304" s="100"/>
      <c r="U304" s="100"/>
      <c r="V304" s="100"/>
      <c r="W304" s="100"/>
    </row>
    <row r="305" spans="1:23" ht="30">
      <c r="A305" s="100"/>
      <c r="B305" s="18" t="s">
        <v>835</v>
      </c>
      <c r="C305" s="18" t="s">
        <v>691</v>
      </c>
      <c r="D305" s="18" t="s">
        <v>17</v>
      </c>
      <c r="E305" s="18" t="s">
        <v>18</v>
      </c>
      <c r="F305" s="18"/>
      <c r="G305" s="18" t="s">
        <v>836</v>
      </c>
      <c r="H305" s="19" t="s">
        <v>837</v>
      </c>
      <c r="I305" s="100"/>
      <c r="J305" s="100"/>
      <c r="K305" s="100"/>
      <c r="L305" s="100"/>
      <c r="M305" s="100"/>
      <c r="N305" s="100"/>
      <c r="O305" s="100"/>
      <c r="P305" s="100"/>
      <c r="Q305" s="100"/>
      <c r="R305" s="100"/>
      <c r="S305" s="100"/>
      <c r="T305" s="100"/>
      <c r="U305" s="100"/>
      <c r="V305" s="100"/>
      <c r="W305" s="100"/>
    </row>
    <row r="306" spans="1:23" ht="30">
      <c r="A306" s="100"/>
      <c r="B306" s="18" t="s">
        <v>838</v>
      </c>
      <c r="C306" s="18" t="s">
        <v>691</v>
      </c>
      <c r="D306" s="18" t="s">
        <v>17</v>
      </c>
      <c r="E306" s="18" t="s">
        <v>18</v>
      </c>
      <c r="F306" s="18"/>
      <c r="G306" s="18" t="s">
        <v>839</v>
      </c>
      <c r="H306" s="19" t="s">
        <v>840</v>
      </c>
      <c r="I306" s="100"/>
      <c r="J306" s="100"/>
      <c r="K306" s="100"/>
      <c r="L306" s="100"/>
      <c r="M306" s="100"/>
      <c r="N306" s="100"/>
      <c r="O306" s="100"/>
      <c r="P306" s="100"/>
      <c r="Q306" s="100"/>
      <c r="R306" s="100"/>
      <c r="S306" s="100"/>
      <c r="T306" s="100"/>
      <c r="U306" s="100"/>
      <c r="V306" s="100"/>
      <c r="W306" s="100"/>
    </row>
    <row r="307" spans="1:23" ht="30">
      <c r="A307" s="100"/>
      <c r="B307" s="18" t="s">
        <v>841</v>
      </c>
      <c r="C307" s="18" t="s">
        <v>691</v>
      </c>
      <c r="D307" s="18" t="s">
        <v>17</v>
      </c>
      <c r="E307" s="18" t="s">
        <v>18</v>
      </c>
      <c r="F307" s="18"/>
      <c r="G307" s="18" t="s">
        <v>842</v>
      </c>
      <c r="H307" s="19" t="s">
        <v>834</v>
      </c>
      <c r="I307" s="100"/>
      <c r="J307" s="100"/>
      <c r="K307" s="100"/>
      <c r="L307" s="100"/>
      <c r="M307" s="100"/>
      <c r="N307" s="100"/>
      <c r="O307" s="100"/>
      <c r="P307" s="100"/>
      <c r="Q307" s="100"/>
      <c r="R307" s="100"/>
      <c r="S307" s="100"/>
      <c r="T307" s="100"/>
      <c r="U307" s="100"/>
      <c r="V307" s="100"/>
      <c r="W307" s="100"/>
    </row>
    <row r="308" spans="1:23" ht="30">
      <c r="A308" s="100"/>
      <c r="B308" s="18" t="s">
        <v>843</v>
      </c>
      <c r="C308" s="18" t="s">
        <v>691</v>
      </c>
      <c r="D308" s="18" t="s">
        <v>17</v>
      </c>
      <c r="E308" s="18" t="s">
        <v>18</v>
      </c>
      <c r="F308" s="18"/>
      <c r="G308" s="18" t="s">
        <v>844</v>
      </c>
      <c r="H308" s="19" t="s">
        <v>834</v>
      </c>
      <c r="I308" s="100"/>
      <c r="J308" s="100"/>
      <c r="K308" s="100"/>
      <c r="L308" s="100"/>
      <c r="M308" s="100"/>
      <c r="N308" s="100"/>
      <c r="O308" s="100"/>
      <c r="P308" s="100"/>
      <c r="Q308" s="100"/>
      <c r="R308" s="100"/>
      <c r="S308" s="100"/>
      <c r="T308" s="100"/>
      <c r="U308" s="100"/>
      <c r="V308" s="100"/>
      <c r="W308" s="100"/>
    </row>
    <row r="309" spans="1:23" ht="30">
      <c r="A309" s="100"/>
      <c r="B309" s="18" t="s">
        <v>845</v>
      </c>
      <c r="C309" s="18" t="s">
        <v>646</v>
      </c>
      <c r="D309" s="18" t="s">
        <v>17</v>
      </c>
      <c r="E309" s="18" t="s">
        <v>18</v>
      </c>
      <c r="F309" s="18"/>
      <c r="G309" s="18" t="s">
        <v>846</v>
      </c>
      <c r="H309" s="19" t="s">
        <v>847</v>
      </c>
      <c r="I309" s="100"/>
      <c r="J309" s="100"/>
      <c r="K309" s="100"/>
      <c r="L309" s="100"/>
      <c r="M309" s="100"/>
      <c r="N309" s="100"/>
      <c r="O309" s="100"/>
      <c r="P309" s="100"/>
      <c r="Q309" s="100"/>
      <c r="R309" s="100"/>
      <c r="S309" s="100"/>
      <c r="T309" s="100"/>
      <c r="U309" s="100"/>
      <c r="V309" s="100"/>
      <c r="W309" s="100"/>
    </row>
    <row r="310" spans="1:23" ht="30">
      <c r="A310" s="100"/>
      <c r="B310" s="18" t="s">
        <v>848</v>
      </c>
      <c r="C310" s="18" t="s">
        <v>849</v>
      </c>
      <c r="D310" s="18" t="s">
        <v>17</v>
      </c>
      <c r="E310" s="18" t="s">
        <v>18</v>
      </c>
      <c r="F310" s="18"/>
      <c r="G310" s="18" t="s">
        <v>850</v>
      </c>
      <c r="H310" s="19" t="s">
        <v>834</v>
      </c>
      <c r="I310" s="100"/>
      <c r="J310" s="100"/>
      <c r="K310" s="100"/>
      <c r="L310" s="100"/>
      <c r="M310" s="100"/>
      <c r="N310" s="100"/>
      <c r="O310" s="100"/>
      <c r="P310" s="100"/>
      <c r="Q310" s="100"/>
      <c r="R310" s="100"/>
      <c r="S310" s="100"/>
      <c r="T310" s="100"/>
      <c r="U310" s="100"/>
      <c r="V310" s="100"/>
      <c r="W310" s="100"/>
    </row>
    <row r="311" spans="1:23" ht="30">
      <c r="A311" s="100"/>
      <c r="B311" s="18" t="s">
        <v>851</v>
      </c>
      <c r="C311" s="18" t="s">
        <v>849</v>
      </c>
      <c r="D311" s="18" t="s">
        <v>17</v>
      </c>
      <c r="E311" s="18" t="s">
        <v>18</v>
      </c>
      <c r="F311" s="18"/>
      <c r="G311" s="18" t="s">
        <v>852</v>
      </c>
      <c r="H311" s="19" t="s">
        <v>834</v>
      </c>
      <c r="I311" s="100"/>
      <c r="J311" s="100"/>
      <c r="K311" s="100"/>
      <c r="L311" s="100"/>
      <c r="M311" s="100"/>
      <c r="N311" s="100"/>
      <c r="O311" s="100"/>
      <c r="P311" s="100"/>
      <c r="Q311" s="100"/>
      <c r="R311" s="100"/>
      <c r="S311" s="100"/>
      <c r="T311" s="100"/>
      <c r="U311" s="100"/>
      <c r="V311" s="100"/>
      <c r="W311" s="100"/>
    </row>
    <row r="312" spans="1:23" ht="30">
      <c r="A312" s="100"/>
      <c r="B312" s="18" t="s">
        <v>853</v>
      </c>
      <c r="C312" s="18" t="s">
        <v>642</v>
      </c>
      <c r="D312" s="18" t="s">
        <v>17</v>
      </c>
      <c r="E312" s="18" t="s">
        <v>18</v>
      </c>
      <c r="F312" s="18"/>
      <c r="G312" s="18" t="s">
        <v>854</v>
      </c>
      <c r="H312" s="19" t="s">
        <v>855</v>
      </c>
      <c r="I312" s="100"/>
      <c r="J312" s="100"/>
      <c r="K312" s="100"/>
      <c r="L312" s="100"/>
      <c r="M312" s="100"/>
      <c r="N312" s="100"/>
      <c r="O312" s="100"/>
      <c r="P312" s="100"/>
      <c r="Q312" s="100"/>
      <c r="R312" s="100"/>
      <c r="S312" s="100"/>
      <c r="T312" s="100"/>
      <c r="U312" s="100"/>
      <c r="V312" s="100"/>
      <c r="W312" s="100"/>
    </row>
    <row r="313" spans="1:23" ht="30">
      <c r="A313" s="100"/>
      <c r="B313" s="18" t="s">
        <v>856</v>
      </c>
      <c r="C313" s="18" t="s">
        <v>691</v>
      </c>
      <c r="D313" s="18" t="s">
        <v>17</v>
      </c>
      <c r="E313" s="18" t="s">
        <v>18</v>
      </c>
      <c r="F313" s="18"/>
      <c r="G313" s="18" t="s">
        <v>857</v>
      </c>
      <c r="H313" s="19" t="s">
        <v>858</v>
      </c>
      <c r="I313" s="100"/>
      <c r="J313" s="100"/>
      <c r="K313" s="100"/>
      <c r="L313" s="100"/>
      <c r="M313" s="100"/>
      <c r="N313" s="100"/>
      <c r="O313" s="100"/>
      <c r="P313" s="100"/>
      <c r="Q313" s="100"/>
      <c r="R313" s="100"/>
      <c r="S313" s="100"/>
      <c r="T313" s="100"/>
      <c r="U313" s="100"/>
      <c r="V313" s="100"/>
      <c r="W313" s="100"/>
    </row>
    <row r="314" spans="1:23" ht="30">
      <c r="A314" s="100"/>
      <c r="B314" s="18" t="s">
        <v>859</v>
      </c>
      <c r="C314" s="18" t="s">
        <v>691</v>
      </c>
      <c r="D314" s="18" t="s">
        <v>17</v>
      </c>
      <c r="E314" s="18" t="s">
        <v>18</v>
      </c>
      <c r="F314" s="18"/>
      <c r="G314" s="18" t="s">
        <v>860</v>
      </c>
      <c r="H314" s="19" t="s">
        <v>861</v>
      </c>
      <c r="I314" s="100"/>
      <c r="J314" s="100"/>
      <c r="K314" s="100"/>
      <c r="L314" s="100"/>
      <c r="M314" s="100"/>
      <c r="N314" s="100"/>
      <c r="O314" s="100"/>
      <c r="P314" s="100"/>
      <c r="Q314" s="100"/>
      <c r="R314" s="100"/>
      <c r="S314" s="100"/>
      <c r="T314" s="100"/>
      <c r="U314" s="100"/>
      <c r="V314" s="100"/>
      <c r="W314" s="100"/>
    </row>
    <row r="315" spans="1:23" ht="30">
      <c r="A315" s="100"/>
      <c r="B315" s="18" t="s">
        <v>862</v>
      </c>
      <c r="C315" s="18" t="s">
        <v>691</v>
      </c>
      <c r="D315" s="18" t="s">
        <v>17</v>
      </c>
      <c r="E315" s="18" t="s">
        <v>18</v>
      </c>
      <c r="F315" s="18"/>
      <c r="G315" s="18" t="s">
        <v>863</v>
      </c>
      <c r="H315" s="19" t="s">
        <v>864</v>
      </c>
      <c r="I315" s="100"/>
      <c r="J315" s="100"/>
      <c r="K315" s="100"/>
      <c r="L315" s="100"/>
      <c r="M315" s="100"/>
      <c r="N315" s="100"/>
      <c r="O315" s="100"/>
      <c r="P315" s="100"/>
      <c r="Q315" s="100"/>
      <c r="R315" s="100"/>
      <c r="S315" s="100"/>
      <c r="T315" s="100"/>
      <c r="U315" s="100"/>
      <c r="V315" s="100"/>
      <c r="W315" s="100"/>
    </row>
    <row r="316" spans="1:23" ht="30">
      <c r="A316" s="100"/>
      <c r="B316" s="18" t="s">
        <v>865</v>
      </c>
      <c r="C316" s="18" t="s">
        <v>866</v>
      </c>
      <c r="D316" s="18" t="s">
        <v>17</v>
      </c>
      <c r="E316" s="18" t="s">
        <v>18</v>
      </c>
      <c r="F316" s="18"/>
      <c r="G316" s="18" t="s">
        <v>867</v>
      </c>
      <c r="H316" s="19" t="s">
        <v>868</v>
      </c>
      <c r="I316" s="100"/>
      <c r="J316" s="100"/>
      <c r="K316" s="100"/>
      <c r="L316" s="100"/>
      <c r="M316" s="100"/>
      <c r="N316" s="100"/>
      <c r="O316" s="100"/>
      <c r="P316" s="100"/>
      <c r="Q316" s="100"/>
      <c r="R316" s="100"/>
      <c r="S316" s="100"/>
      <c r="T316" s="100"/>
      <c r="U316" s="100"/>
      <c r="V316" s="100"/>
      <c r="W316" s="100"/>
    </row>
    <row r="317" spans="1:23" ht="30">
      <c r="A317" s="100"/>
      <c r="B317" s="18" t="s">
        <v>869</v>
      </c>
      <c r="C317" s="18" t="s">
        <v>870</v>
      </c>
      <c r="D317" s="18" t="s">
        <v>17</v>
      </c>
      <c r="E317" s="18" t="s">
        <v>18</v>
      </c>
      <c r="F317" s="18"/>
      <c r="G317" s="18" t="s">
        <v>871</v>
      </c>
      <c r="H317" s="19" t="s">
        <v>872</v>
      </c>
      <c r="I317" s="100"/>
      <c r="J317" s="100"/>
      <c r="K317" s="100"/>
      <c r="L317" s="100"/>
      <c r="M317" s="100"/>
      <c r="N317" s="100"/>
      <c r="O317" s="100"/>
      <c r="P317" s="100"/>
      <c r="Q317" s="100"/>
      <c r="R317" s="100"/>
      <c r="S317" s="100"/>
      <c r="T317" s="100"/>
      <c r="U317" s="100"/>
      <c r="V317" s="100"/>
      <c r="W317" s="100"/>
    </row>
    <row r="318" spans="1:23" ht="30">
      <c r="A318" s="100"/>
      <c r="B318" s="18" t="s">
        <v>873</v>
      </c>
      <c r="C318" s="18" t="s">
        <v>870</v>
      </c>
      <c r="D318" s="18" t="s">
        <v>17</v>
      </c>
      <c r="E318" s="18" t="s">
        <v>18</v>
      </c>
      <c r="F318" s="18"/>
      <c r="G318" s="18" t="s">
        <v>874</v>
      </c>
      <c r="H318" s="19" t="s">
        <v>875</v>
      </c>
      <c r="I318" s="100"/>
      <c r="J318" s="100"/>
      <c r="K318" s="100"/>
      <c r="L318" s="100"/>
      <c r="M318" s="100"/>
      <c r="N318" s="100"/>
      <c r="O318" s="100"/>
      <c r="P318" s="100"/>
      <c r="Q318" s="100"/>
      <c r="R318" s="100"/>
      <c r="S318" s="100"/>
      <c r="T318" s="100"/>
      <c r="U318" s="100"/>
      <c r="V318" s="100"/>
      <c r="W318" s="100"/>
    </row>
    <row r="319" spans="1:23" ht="30">
      <c r="A319" s="100"/>
      <c r="B319" s="119" t="s">
        <v>779</v>
      </c>
      <c r="C319" s="18" t="s">
        <v>766</v>
      </c>
      <c r="D319" s="18" t="s">
        <v>876</v>
      </c>
      <c r="E319" s="18" t="s">
        <v>877</v>
      </c>
      <c r="F319" s="18"/>
      <c r="G319" s="18" t="s">
        <v>878</v>
      </c>
      <c r="H319" s="19" t="s">
        <v>879</v>
      </c>
      <c r="I319" s="100"/>
      <c r="J319" s="100"/>
      <c r="K319" s="100"/>
      <c r="L319" s="100"/>
      <c r="M319" s="100"/>
      <c r="N319" s="100"/>
      <c r="O319" s="100"/>
      <c r="P319" s="100"/>
      <c r="Q319" s="100"/>
      <c r="R319" s="100"/>
      <c r="S319" s="100"/>
      <c r="T319" s="100"/>
      <c r="U319" s="100"/>
      <c r="V319" s="100"/>
      <c r="W319" s="100"/>
    </row>
    <row r="320" spans="1:23" ht="30">
      <c r="A320" s="100"/>
      <c r="B320" s="18" t="s">
        <v>880</v>
      </c>
      <c r="C320" s="18" t="s">
        <v>691</v>
      </c>
      <c r="D320" s="18" t="s">
        <v>17</v>
      </c>
      <c r="E320" s="18" t="s">
        <v>18</v>
      </c>
      <c r="F320" s="18"/>
      <c r="G320" s="18" t="s">
        <v>881</v>
      </c>
      <c r="H320" s="19" t="s">
        <v>875</v>
      </c>
      <c r="I320" s="100"/>
      <c r="J320" s="100"/>
      <c r="K320" s="100"/>
      <c r="L320" s="100"/>
      <c r="M320" s="100"/>
      <c r="N320" s="100"/>
      <c r="O320" s="100"/>
      <c r="P320" s="100"/>
      <c r="Q320" s="100"/>
      <c r="R320" s="100"/>
      <c r="S320" s="100"/>
      <c r="T320" s="100"/>
      <c r="U320" s="100"/>
      <c r="V320" s="100"/>
      <c r="W320" s="100"/>
    </row>
    <row r="321" spans="1:23" ht="30">
      <c r="A321" s="100"/>
      <c r="B321" s="18" t="s">
        <v>882</v>
      </c>
      <c r="C321" s="18" t="s">
        <v>766</v>
      </c>
      <c r="D321" s="18" t="s">
        <v>17</v>
      </c>
      <c r="E321" s="18" t="s">
        <v>18</v>
      </c>
      <c r="F321" s="18"/>
      <c r="G321" s="18" t="s">
        <v>883</v>
      </c>
      <c r="H321" s="19" t="s">
        <v>884</v>
      </c>
      <c r="I321" s="100"/>
      <c r="J321" s="100"/>
      <c r="K321" s="100"/>
      <c r="L321" s="100"/>
      <c r="M321" s="100"/>
      <c r="N321" s="100"/>
      <c r="O321" s="100"/>
      <c r="P321" s="100"/>
      <c r="Q321" s="100"/>
      <c r="R321" s="100"/>
      <c r="S321" s="100"/>
      <c r="T321" s="100"/>
      <c r="U321" s="100"/>
      <c r="V321" s="100"/>
      <c r="W321" s="100"/>
    </row>
    <row r="322" spans="1:23" ht="30">
      <c r="A322" s="100"/>
      <c r="B322" s="18" t="s">
        <v>885</v>
      </c>
      <c r="C322" s="18" t="s">
        <v>691</v>
      </c>
      <c r="D322" s="18" t="s">
        <v>17</v>
      </c>
      <c r="E322" s="18" t="s">
        <v>18</v>
      </c>
      <c r="F322" s="18"/>
      <c r="G322" s="18" t="s">
        <v>886</v>
      </c>
      <c r="H322" s="19" t="s">
        <v>771</v>
      </c>
      <c r="I322" s="100"/>
      <c r="J322" s="100"/>
      <c r="K322" s="100"/>
      <c r="L322" s="100"/>
      <c r="M322" s="100"/>
      <c r="N322" s="100"/>
      <c r="O322" s="100"/>
      <c r="P322" s="100"/>
      <c r="Q322" s="100"/>
      <c r="R322" s="100"/>
      <c r="S322" s="100"/>
      <c r="T322" s="100"/>
      <c r="U322" s="100"/>
      <c r="V322" s="100"/>
      <c r="W322" s="100"/>
    </row>
    <row r="323" spans="1:23" ht="30">
      <c r="A323" s="100"/>
      <c r="B323" s="18" t="s">
        <v>887</v>
      </c>
      <c r="C323" s="18" t="s">
        <v>662</v>
      </c>
      <c r="D323" s="18" t="s">
        <v>17</v>
      </c>
      <c r="E323" s="18" t="s">
        <v>18</v>
      </c>
      <c r="F323" s="18"/>
      <c r="G323" s="18" t="s">
        <v>888</v>
      </c>
      <c r="H323" s="19" t="s">
        <v>889</v>
      </c>
      <c r="I323" s="100"/>
      <c r="J323" s="100"/>
      <c r="K323" s="100"/>
      <c r="L323" s="100"/>
      <c r="M323" s="100"/>
      <c r="N323" s="100"/>
      <c r="O323" s="100"/>
      <c r="P323" s="100"/>
      <c r="Q323" s="100"/>
      <c r="R323" s="100"/>
      <c r="S323" s="100"/>
      <c r="T323" s="100"/>
      <c r="U323" s="100"/>
      <c r="V323" s="100"/>
      <c r="W323" s="100"/>
    </row>
    <row r="324" spans="1:23" ht="30">
      <c r="A324" s="100"/>
      <c r="B324" s="18" t="s">
        <v>890</v>
      </c>
      <c r="C324" s="18" t="s">
        <v>537</v>
      </c>
      <c r="D324" s="18" t="s">
        <v>17</v>
      </c>
      <c r="E324" s="18" t="s">
        <v>18</v>
      </c>
      <c r="F324" s="18"/>
      <c r="G324" s="18" t="s">
        <v>891</v>
      </c>
      <c r="H324" s="19" t="s">
        <v>640</v>
      </c>
      <c r="I324" s="100"/>
      <c r="J324" s="100"/>
      <c r="K324" s="100"/>
      <c r="L324" s="100"/>
      <c r="M324" s="100"/>
      <c r="N324" s="100"/>
      <c r="O324" s="100"/>
      <c r="P324" s="100"/>
      <c r="Q324" s="100"/>
      <c r="R324" s="100"/>
      <c r="S324" s="100"/>
      <c r="T324" s="100"/>
      <c r="U324" s="100"/>
      <c r="V324" s="100"/>
      <c r="W324" s="100"/>
    </row>
    <row r="325" spans="1:23" ht="30">
      <c r="A325" s="100"/>
      <c r="B325" s="18" t="s">
        <v>892</v>
      </c>
      <c r="C325" s="18" t="s">
        <v>893</v>
      </c>
      <c r="D325" s="18" t="s">
        <v>17</v>
      </c>
      <c r="E325" s="18" t="s">
        <v>18</v>
      </c>
      <c r="F325" s="18"/>
      <c r="G325" s="18" t="s">
        <v>894</v>
      </c>
      <c r="H325" s="19" t="s">
        <v>895</v>
      </c>
      <c r="I325" s="100"/>
      <c r="J325" s="100"/>
      <c r="K325" s="100"/>
      <c r="L325" s="100"/>
      <c r="M325" s="100"/>
      <c r="N325" s="100"/>
      <c r="O325" s="100"/>
      <c r="P325" s="100"/>
      <c r="Q325" s="100"/>
      <c r="R325" s="100"/>
      <c r="S325" s="100"/>
      <c r="T325" s="100"/>
      <c r="U325" s="100"/>
      <c r="V325" s="100"/>
      <c r="W325" s="100"/>
    </row>
    <row r="326" spans="1:23" ht="30">
      <c r="A326" s="100"/>
      <c r="B326" s="18" t="s">
        <v>892</v>
      </c>
      <c r="C326" s="18" t="s">
        <v>896</v>
      </c>
      <c r="D326" s="18" t="s">
        <v>17</v>
      </c>
      <c r="E326" s="18" t="s">
        <v>18</v>
      </c>
      <c r="F326" s="18"/>
      <c r="G326" s="18" t="s">
        <v>897</v>
      </c>
      <c r="H326" s="19" t="s">
        <v>898</v>
      </c>
      <c r="I326" s="100"/>
      <c r="J326" s="100"/>
      <c r="K326" s="100"/>
      <c r="L326" s="100"/>
      <c r="M326" s="100"/>
      <c r="N326" s="100"/>
      <c r="O326" s="100"/>
      <c r="P326" s="100"/>
      <c r="Q326" s="100"/>
      <c r="R326" s="100"/>
      <c r="S326" s="100"/>
      <c r="T326" s="100"/>
      <c r="U326" s="100"/>
      <c r="V326" s="100"/>
      <c r="W326" s="100"/>
    </row>
    <row r="327" spans="1:23" ht="30">
      <c r="A327" s="100"/>
      <c r="B327" s="18" t="s">
        <v>892</v>
      </c>
      <c r="C327" s="18" t="s">
        <v>708</v>
      </c>
      <c r="D327" s="18" t="s">
        <v>17</v>
      </c>
      <c r="E327" s="18" t="s">
        <v>18</v>
      </c>
      <c r="F327" s="18"/>
      <c r="G327" s="18" t="s">
        <v>899</v>
      </c>
      <c r="H327" s="19" t="s">
        <v>900</v>
      </c>
      <c r="I327" s="100"/>
      <c r="J327" s="100"/>
      <c r="K327" s="100"/>
      <c r="L327" s="100"/>
      <c r="M327" s="100"/>
      <c r="N327" s="100"/>
      <c r="O327" s="100"/>
      <c r="P327" s="100"/>
      <c r="Q327" s="100"/>
      <c r="R327" s="100"/>
      <c r="S327" s="100"/>
      <c r="T327" s="100"/>
      <c r="U327" s="100"/>
      <c r="V327" s="100"/>
      <c r="W327" s="100"/>
    </row>
    <row r="328" spans="1:23" ht="30">
      <c r="A328" s="100"/>
      <c r="B328" s="18" t="s">
        <v>892</v>
      </c>
      <c r="C328" s="18" t="s">
        <v>708</v>
      </c>
      <c r="D328" s="18" t="s">
        <v>17</v>
      </c>
      <c r="E328" s="18" t="s">
        <v>18</v>
      </c>
      <c r="F328" s="18"/>
      <c r="G328" s="18" t="s">
        <v>901</v>
      </c>
      <c r="H328" s="19" t="s">
        <v>902</v>
      </c>
      <c r="I328" s="100"/>
      <c r="J328" s="100"/>
      <c r="K328" s="100"/>
      <c r="L328" s="100"/>
      <c r="M328" s="100"/>
      <c r="N328" s="100"/>
      <c r="O328" s="100"/>
      <c r="P328" s="100"/>
      <c r="Q328" s="100"/>
      <c r="R328" s="100"/>
      <c r="S328" s="100"/>
      <c r="T328" s="100"/>
      <c r="U328" s="100"/>
      <c r="V328" s="100"/>
      <c r="W328" s="100"/>
    </row>
    <row r="329" spans="1:23" ht="30">
      <c r="A329" s="100"/>
      <c r="B329" s="18" t="s">
        <v>892</v>
      </c>
      <c r="C329" s="18" t="s">
        <v>773</v>
      </c>
      <c r="D329" s="18" t="s">
        <v>17</v>
      </c>
      <c r="E329" s="18" t="s">
        <v>18</v>
      </c>
      <c r="F329" s="18"/>
      <c r="G329" s="18" t="s">
        <v>903</v>
      </c>
      <c r="H329" s="19" t="s">
        <v>904</v>
      </c>
      <c r="I329" s="100"/>
      <c r="J329" s="100"/>
      <c r="K329" s="100"/>
      <c r="L329" s="100"/>
      <c r="M329" s="100"/>
      <c r="N329" s="100"/>
      <c r="O329" s="100"/>
      <c r="P329" s="100"/>
      <c r="Q329" s="100"/>
      <c r="R329" s="100"/>
      <c r="S329" s="100"/>
      <c r="T329" s="100"/>
      <c r="U329" s="100"/>
      <c r="V329" s="100"/>
      <c r="W329" s="100"/>
    </row>
    <row r="330" spans="1:23" ht="30">
      <c r="A330" s="100"/>
      <c r="B330" s="18" t="s">
        <v>892</v>
      </c>
      <c r="C330" s="18" t="s">
        <v>773</v>
      </c>
      <c r="D330" s="18" t="s">
        <v>17</v>
      </c>
      <c r="E330" s="18" t="s">
        <v>18</v>
      </c>
      <c r="F330" s="18"/>
      <c r="G330" s="18" t="s">
        <v>905</v>
      </c>
      <c r="H330" s="19" t="s">
        <v>906</v>
      </c>
      <c r="I330" s="100"/>
      <c r="J330" s="100"/>
      <c r="K330" s="100"/>
      <c r="L330" s="100"/>
      <c r="M330" s="100"/>
      <c r="N330" s="100"/>
      <c r="O330" s="100"/>
      <c r="P330" s="100"/>
      <c r="Q330" s="100"/>
      <c r="R330" s="100"/>
      <c r="S330" s="100"/>
      <c r="T330" s="100"/>
      <c r="U330" s="100"/>
      <c r="V330" s="100"/>
      <c r="W330" s="100"/>
    </row>
    <row r="331" spans="1:23" ht="30">
      <c r="A331" s="100"/>
      <c r="B331" s="18" t="s">
        <v>892</v>
      </c>
      <c r="C331" s="18" t="s">
        <v>773</v>
      </c>
      <c r="D331" s="18" t="s">
        <v>17</v>
      </c>
      <c r="E331" s="18" t="s">
        <v>18</v>
      </c>
      <c r="F331" s="18"/>
      <c r="G331" s="18" t="s">
        <v>907</v>
      </c>
      <c r="H331" s="19" t="s">
        <v>908</v>
      </c>
      <c r="I331" s="100"/>
      <c r="J331" s="100"/>
      <c r="K331" s="100"/>
      <c r="L331" s="100"/>
      <c r="M331" s="100"/>
      <c r="N331" s="100"/>
      <c r="O331" s="100"/>
      <c r="P331" s="100"/>
      <c r="Q331" s="100"/>
      <c r="R331" s="100"/>
      <c r="S331" s="100"/>
      <c r="T331" s="100"/>
      <c r="U331" s="100"/>
      <c r="V331" s="100"/>
      <c r="W331" s="100"/>
    </row>
    <row r="332" spans="1:23" ht="30">
      <c r="A332" s="100"/>
      <c r="B332" s="18" t="s">
        <v>892</v>
      </c>
      <c r="C332" s="18" t="s">
        <v>773</v>
      </c>
      <c r="D332" s="18" t="s">
        <v>17</v>
      </c>
      <c r="E332" s="18" t="s">
        <v>18</v>
      </c>
      <c r="F332" s="18"/>
      <c r="G332" s="18" t="s">
        <v>909</v>
      </c>
      <c r="H332" s="19" t="s">
        <v>910</v>
      </c>
      <c r="I332" s="100"/>
      <c r="J332" s="100"/>
      <c r="K332" s="100"/>
      <c r="L332" s="100"/>
      <c r="M332" s="100"/>
      <c r="N332" s="100"/>
      <c r="O332" s="100"/>
      <c r="P332" s="100"/>
      <c r="Q332" s="100"/>
      <c r="R332" s="100"/>
      <c r="S332" s="100"/>
      <c r="T332" s="100"/>
      <c r="U332" s="100"/>
      <c r="V332" s="100"/>
      <c r="W332" s="100"/>
    </row>
    <row r="333" spans="1:23" ht="30">
      <c r="A333" s="100"/>
      <c r="B333" s="18" t="s">
        <v>892</v>
      </c>
      <c r="C333" s="18" t="s">
        <v>773</v>
      </c>
      <c r="D333" s="18" t="s">
        <v>17</v>
      </c>
      <c r="E333" s="18" t="s">
        <v>18</v>
      </c>
      <c r="F333" s="18"/>
      <c r="G333" s="18" t="s">
        <v>911</v>
      </c>
      <c r="H333" s="19" t="s">
        <v>912</v>
      </c>
      <c r="I333" s="100"/>
      <c r="J333" s="100"/>
      <c r="K333" s="100"/>
      <c r="L333" s="100"/>
      <c r="M333" s="100"/>
      <c r="N333" s="100"/>
      <c r="O333" s="100"/>
      <c r="P333" s="100"/>
      <c r="Q333" s="100"/>
      <c r="R333" s="100"/>
      <c r="S333" s="100"/>
      <c r="T333" s="100"/>
      <c r="U333" s="100"/>
      <c r="V333" s="100"/>
      <c r="W333" s="100"/>
    </row>
    <row r="334" spans="1:23" ht="30">
      <c r="A334" s="100"/>
      <c r="B334" s="18" t="s">
        <v>892</v>
      </c>
      <c r="C334" s="18" t="s">
        <v>773</v>
      </c>
      <c r="D334" s="18" t="s">
        <v>17</v>
      </c>
      <c r="E334" s="18" t="s">
        <v>18</v>
      </c>
      <c r="F334" s="18"/>
      <c r="G334" s="18" t="s">
        <v>913</v>
      </c>
      <c r="H334" s="19" t="s">
        <v>914</v>
      </c>
      <c r="I334" s="100"/>
      <c r="J334" s="100"/>
      <c r="K334" s="100"/>
      <c r="L334" s="100"/>
      <c r="M334" s="100"/>
      <c r="N334" s="100"/>
      <c r="O334" s="100"/>
      <c r="P334" s="100"/>
      <c r="Q334" s="100"/>
      <c r="R334" s="100"/>
      <c r="S334" s="100"/>
      <c r="T334" s="100"/>
      <c r="U334" s="100"/>
      <c r="V334" s="100"/>
      <c r="W334" s="100"/>
    </row>
    <row r="335" spans="1:23" ht="30">
      <c r="A335" s="100"/>
      <c r="B335" s="18" t="s">
        <v>892</v>
      </c>
      <c r="C335" s="18" t="s">
        <v>773</v>
      </c>
      <c r="D335" s="18" t="s">
        <v>17</v>
      </c>
      <c r="E335" s="18" t="s">
        <v>18</v>
      </c>
      <c r="F335" s="18"/>
      <c r="G335" s="18" t="s">
        <v>915</v>
      </c>
      <c r="H335" s="19" t="s">
        <v>916</v>
      </c>
      <c r="I335" s="100"/>
      <c r="J335" s="100"/>
      <c r="K335" s="100"/>
      <c r="L335" s="100"/>
      <c r="M335" s="100"/>
      <c r="N335" s="100"/>
      <c r="O335" s="100"/>
      <c r="P335" s="100"/>
      <c r="Q335" s="100"/>
      <c r="R335" s="100"/>
      <c r="S335" s="100"/>
      <c r="T335" s="100"/>
      <c r="U335" s="100"/>
      <c r="V335" s="100"/>
      <c r="W335" s="100"/>
    </row>
    <row r="336" spans="1:23" ht="30">
      <c r="A336" s="100"/>
      <c r="B336" s="18" t="s">
        <v>892</v>
      </c>
      <c r="C336" s="18" t="s">
        <v>870</v>
      </c>
      <c r="D336" s="18" t="s">
        <v>17</v>
      </c>
      <c r="E336" s="18" t="s">
        <v>18</v>
      </c>
      <c r="F336" s="18"/>
      <c r="G336" s="18" t="s">
        <v>917</v>
      </c>
      <c r="H336" s="19" t="s">
        <v>918</v>
      </c>
      <c r="I336" s="100"/>
      <c r="J336" s="100"/>
      <c r="K336" s="100"/>
      <c r="L336" s="100"/>
      <c r="M336" s="100"/>
      <c r="N336" s="100"/>
      <c r="O336" s="100"/>
      <c r="P336" s="100"/>
      <c r="Q336" s="100"/>
      <c r="R336" s="100"/>
      <c r="S336" s="100"/>
      <c r="T336" s="100"/>
      <c r="U336" s="100"/>
      <c r="V336" s="100"/>
      <c r="W336" s="100"/>
    </row>
    <row r="337" spans="1:23" ht="30">
      <c r="A337" s="100"/>
      <c r="B337" s="18" t="s">
        <v>892</v>
      </c>
      <c r="C337" s="18" t="s">
        <v>870</v>
      </c>
      <c r="D337" s="18" t="s">
        <v>17</v>
      </c>
      <c r="E337" s="18" t="s">
        <v>18</v>
      </c>
      <c r="F337" s="18"/>
      <c r="G337" s="18" t="s">
        <v>919</v>
      </c>
      <c r="H337" s="19" t="s">
        <v>920</v>
      </c>
      <c r="I337" s="100"/>
      <c r="J337" s="100"/>
      <c r="K337" s="100"/>
      <c r="L337" s="100"/>
      <c r="M337" s="100"/>
      <c r="N337" s="100"/>
      <c r="O337" s="100"/>
      <c r="P337" s="100"/>
      <c r="Q337" s="100"/>
      <c r="R337" s="100"/>
      <c r="S337" s="100"/>
      <c r="T337" s="100"/>
      <c r="U337" s="100"/>
      <c r="V337" s="100"/>
      <c r="W337" s="100"/>
    </row>
    <row r="338" spans="1:23" ht="30">
      <c r="A338" s="100"/>
      <c r="B338" s="18" t="s">
        <v>892</v>
      </c>
      <c r="C338" s="18" t="s">
        <v>921</v>
      </c>
      <c r="D338" s="18" t="s">
        <v>17</v>
      </c>
      <c r="E338" s="18" t="s">
        <v>18</v>
      </c>
      <c r="F338" s="18"/>
      <c r="G338" s="18" t="s">
        <v>922</v>
      </c>
      <c r="H338" s="19" t="s">
        <v>923</v>
      </c>
      <c r="I338" s="100"/>
      <c r="J338" s="100"/>
      <c r="K338" s="100"/>
      <c r="L338" s="100"/>
      <c r="M338" s="100"/>
      <c r="N338" s="100"/>
      <c r="O338" s="100"/>
      <c r="P338" s="100"/>
      <c r="Q338" s="100"/>
      <c r="R338" s="100"/>
      <c r="S338" s="100"/>
      <c r="T338" s="100"/>
      <c r="U338" s="100"/>
      <c r="V338" s="100"/>
      <c r="W338" s="100"/>
    </row>
    <row r="339" spans="1:23" ht="30">
      <c r="A339" s="100"/>
      <c r="B339" s="18" t="s">
        <v>892</v>
      </c>
      <c r="C339" s="18" t="s">
        <v>921</v>
      </c>
      <c r="D339" s="18" t="s">
        <v>17</v>
      </c>
      <c r="E339" s="18" t="s">
        <v>18</v>
      </c>
      <c r="F339" s="18"/>
      <c r="G339" s="18" t="s">
        <v>924</v>
      </c>
      <c r="H339" s="19" t="s">
        <v>925</v>
      </c>
      <c r="I339" s="100"/>
      <c r="J339" s="100"/>
      <c r="K339" s="100"/>
      <c r="L339" s="100"/>
      <c r="M339" s="100"/>
      <c r="N339" s="100"/>
      <c r="O339" s="100"/>
      <c r="P339" s="100"/>
      <c r="Q339" s="100"/>
      <c r="R339" s="100"/>
      <c r="S339" s="100"/>
      <c r="T339" s="100"/>
      <c r="U339" s="100"/>
      <c r="V339" s="100"/>
      <c r="W339" s="100"/>
    </row>
    <row r="340" spans="1:23" ht="30">
      <c r="A340" s="100"/>
      <c r="B340" s="18" t="s">
        <v>892</v>
      </c>
      <c r="C340" s="18" t="s">
        <v>537</v>
      </c>
      <c r="D340" s="18" t="s">
        <v>17</v>
      </c>
      <c r="E340" s="18" t="s">
        <v>18</v>
      </c>
      <c r="F340" s="18"/>
      <c r="G340" s="18" t="s">
        <v>926</v>
      </c>
      <c r="H340" s="19" t="s">
        <v>927</v>
      </c>
      <c r="I340" s="100"/>
      <c r="J340" s="100"/>
      <c r="K340" s="100"/>
      <c r="L340" s="100"/>
      <c r="M340" s="100"/>
      <c r="N340" s="100"/>
      <c r="O340" s="100"/>
      <c r="P340" s="100"/>
      <c r="Q340" s="100"/>
      <c r="R340" s="100"/>
      <c r="S340" s="100"/>
      <c r="T340" s="100"/>
      <c r="U340" s="100"/>
      <c r="V340" s="100"/>
      <c r="W340" s="100"/>
    </row>
    <row r="341" spans="1:23" ht="30">
      <c r="A341" s="100"/>
      <c r="B341" s="18" t="s">
        <v>892</v>
      </c>
      <c r="C341" s="18" t="s">
        <v>537</v>
      </c>
      <c r="D341" s="18" t="s">
        <v>17</v>
      </c>
      <c r="E341" s="18" t="s">
        <v>18</v>
      </c>
      <c r="F341" s="18"/>
      <c r="G341" s="18" t="s">
        <v>928</v>
      </c>
      <c r="H341" s="19" t="s">
        <v>929</v>
      </c>
      <c r="I341" s="100"/>
      <c r="J341" s="100"/>
      <c r="K341" s="100"/>
      <c r="L341" s="100"/>
      <c r="M341" s="100"/>
      <c r="N341" s="100"/>
      <c r="O341" s="100"/>
      <c r="P341" s="100"/>
      <c r="Q341" s="100"/>
      <c r="R341" s="100"/>
      <c r="S341" s="100"/>
      <c r="T341" s="100"/>
      <c r="U341" s="100"/>
      <c r="V341" s="100"/>
      <c r="W341" s="100"/>
    </row>
    <row r="342" spans="1:23" ht="30">
      <c r="A342" s="100"/>
      <c r="B342" s="18" t="s">
        <v>892</v>
      </c>
      <c r="C342" s="18" t="s">
        <v>537</v>
      </c>
      <c r="D342" s="18" t="s">
        <v>17</v>
      </c>
      <c r="E342" s="18" t="s">
        <v>18</v>
      </c>
      <c r="F342" s="18"/>
      <c r="G342" s="18" t="s">
        <v>930</v>
      </c>
      <c r="H342" s="19" t="s">
        <v>931</v>
      </c>
      <c r="I342" s="100"/>
      <c r="J342" s="100"/>
      <c r="K342" s="100"/>
      <c r="L342" s="100"/>
      <c r="M342" s="100"/>
      <c r="N342" s="100"/>
      <c r="O342" s="100"/>
      <c r="P342" s="100"/>
      <c r="Q342" s="100"/>
      <c r="R342" s="100"/>
      <c r="S342" s="100"/>
      <c r="T342" s="100"/>
      <c r="U342" s="100"/>
      <c r="V342" s="100"/>
      <c r="W342" s="100"/>
    </row>
    <row r="343" spans="1:23" ht="30">
      <c r="A343" s="100"/>
      <c r="B343" s="18" t="s">
        <v>892</v>
      </c>
      <c r="C343" s="18" t="s">
        <v>932</v>
      </c>
      <c r="D343" s="18" t="s">
        <v>17</v>
      </c>
      <c r="E343" s="18" t="s">
        <v>18</v>
      </c>
      <c r="F343" s="18"/>
      <c r="G343" s="18" t="s">
        <v>933</v>
      </c>
      <c r="H343" s="19" t="s">
        <v>934</v>
      </c>
      <c r="I343" s="100"/>
      <c r="J343" s="100"/>
      <c r="K343" s="100"/>
      <c r="L343" s="100"/>
      <c r="M343" s="100"/>
      <c r="N343" s="100"/>
      <c r="O343" s="100"/>
      <c r="P343" s="100"/>
      <c r="Q343" s="100"/>
      <c r="R343" s="100"/>
      <c r="S343" s="100"/>
      <c r="T343" s="100"/>
      <c r="U343" s="100"/>
      <c r="V343" s="100"/>
      <c r="W343" s="100"/>
    </row>
    <row r="344" spans="1:23" ht="30">
      <c r="A344" s="100"/>
      <c r="B344" s="18" t="s">
        <v>892</v>
      </c>
      <c r="C344" s="18" t="s">
        <v>932</v>
      </c>
      <c r="D344" s="18" t="s">
        <v>17</v>
      </c>
      <c r="E344" s="18" t="s">
        <v>18</v>
      </c>
      <c r="F344" s="18"/>
      <c r="G344" s="18" t="s">
        <v>935</v>
      </c>
      <c r="H344" s="19" t="s">
        <v>936</v>
      </c>
      <c r="I344" s="100"/>
      <c r="J344" s="100"/>
      <c r="K344" s="100"/>
      <c r="L344" s="100"/>
      <c r="M344" s="100"/>
      <c r="N344" s="100"/>
      <c r="O344" s="100"/>
      <c r="P344" s="100"/>
      <c r="Q344" s="100"/>
      <c r="R344" s="100"/>
      <c r="S344" s="100"/>
      <c r="T344" s="100"/>
      <c r="U344" s="100"/>
      <c r="V344" s="100"/>
      <c r="W344" s="100"/>
    </row>
    <row r="345" spans="1:23" ht="30">
      <c r="A345" s="100"/>
      <c r="B345" s="18" t="s">
        <v>892</v>
      </c>
      <c r="C345" s="18" t="s">
        <v>893</v>
      </c>
      <c r="D345" s="18" t="s">
        <v>17</v>
      </c>
      <c r="E345" s="18" t="s">
        <v>18</v>
      </c>
      <c r="F345" s="18"/>
      <c r="G345" s="18" t="s">
        <v>937</v>
      </c>
      <c r="H345" s="19" t="s">
        <v>938</v>
      </c>
      <c r="I345" s="100"/>
      <c r="J345" s="100"/>
      <c r="K345" s="100"/>
      <c r="L345" s="100"/>
      <c r="M345" s="100"/>
      <c r="N345" s="100"/>
      <c r="O345" s="100"/>
      <c r="P345" s="100"/>
      <c r="Q345" s="100"/>
      <c r="R345" s="100"/>
      <c r="S345" s="100"/>
      <c r="T345" s="100"/>
      <c r="U345" s="100"/>
      <c r="V345" s="100"/>
      <c r="W345" s="100"/>
    </row>
    <row r="346" spans="1:23" ht="30">
      <c r="A346" s="100"/>
      <c r="B346" s="18" t="s">
        <v>892</v>
      </c>
      <c r="C346" s="18" t="s">
        <v>939</v>
      </c>
      <c r="D346" s="18" t="s">
        <v>17</v>
      </c>
      <c r="E346" s="18" t="s">
        <v>18</v>
      </c>
      <c r="F346" s="18"/>
      <c r="G346" s="18" t="s">
        <v>940</v>
      </c>
      <c r="H346" s="19" t="s">
        <v>941</v>
      </c>
      <c r="I346" s="100"/>
      <c r="J346" s="100"/>
      <c r="K346" s="100"/>
      <c r="L346" s="100"/>
      <c r="M346" s="100"/>
      <c r="N346" s="100"/>
      <c r="O346" s="100"/>
      <c r="P346" s="100"/>
      <c r="Q346" s="100"/>
      <c r="R346" s="100"/>
      <c r="S346" s="100"/>
      <c r="T346" s="100"/>
      <c r="U346" s="100"/>
      <c r="V346" s="100"/>
      <c r="W346" s="100"/>
    </row>
    <row r="347" spans="1:23" ht="30">
      <c r="A347" s="100"/>
      <c r="B347" s="18" t="s">
        <v>892</v>
      </c>
      <c r="C347" s="18" t="s">
        <v>773</v>
      </c>
      <c r="D347" s="18" t="s">
        <v>17</v>
      </c>
      <c r="E347" s="18" t="s">
        <v>18</v>
      </c>
      <c r="F347" s="18"/>
      <c r="G347" s="18" t="s">
        <v>942</v>
      </c>
      <c r="H347" s="19" t="s">
        <v>943</v>
      </c>
      <c r="I347" s="100"/>
      <c r="J347" s="100"/>
      <c r="K347" s="100"/>
      <c r="L347" s="100"/>
      <c r="M347" s="100"/>
      <c r="N347" s="100"/>
      <c r="O347" s="100"/>
      <c r="P347" s="100"/>
      <c r="Q347" s="100"/>
      <c r="R347" s="100"/>
      <c r="S347" s="100"/>
      <c r="T347" s="100"/>
      <c r="U347" s="100"/>
      <c r="V347" s="100"/>
      <c r="W347" s="100"/>
    </row>
    <row r="348" spans="1:23" ht="30">
      <c r="A348" s="100"/>
      <c r="B348" s="18" t="s">
        <v>892</v>
      </c>
      <c r="C348" s="18" t="s">
        <v>773</v>
      </c>
      <c r="D348" s="18" t="s">
        <v>17</v>
      </c>
      <c r="E348" s="18" t="s">
        <v>18</v>
      </c>
      <c r="F348" s="18"/>
      <c r="G348" s="18" t="s">
        <v>944</v>
      </c>
      <c r="H348" s="19" t="s">
        <v>945</v>
      </c>
      <c r="I348" s="100"/>
      <c r="J348" s="100"/>
      <c r="K348" s="100"/>
      <c r="L348" s="100"/>
      <c r="M348" s="100"/>
      <c r="N348" s="100"/>
      <c r="O348" s="100"/>
      <c r="P348" s="100"/>
      <c r="Q348" s="100"/>
      <c r="R348" s="100"/>
      <c r="S348" s="100"/>
      <c r="T348" s="100"/>
      <c r="U348" s="100"/>
      <c r="V348" s="100"/>
      <c r="W348" s="100"/>
    </row>
    <row r="349" spans="1:23" ht="60">
      <c r="A349" s="100"/>
      <c r="B349" s="111" t="s">
        <v>946</v>
      </c>
      <c r="C349" s="18"/>
      <c r="D349" s="18" t="s">
        <v>947</v>
      </c>
      <c r="E349" s="18" t="s">
        <v>947</v>
      </c>
      <c r="F349" s="18"/>
      <c r="G349" s="18" t="s">
        <v>630</v>
      </c>
      <c r="H349" s="19" t="s">
        <v>948</v>
      </c>
      <c r="I349" s="100"/>
      <c r="J349" s="100"/>
      <c r="K349" s="100"/>
      <c r="L349" s="100"/>
      <c r="M349" s="100"/>
      <c r="N349" s="100"/>
      <c r="O349" s="100"/>
      <c r="P349" s="100"/>
      <c r="Q349" s="100"/>
      <c r="R349" s="100"/>
      <c r="S349" s="100"/>
      <c r="T349" s="100"/>
      <c r="U349" s="100"/>
      <c r="V349" s="100"/>
      <c r="W349" s="100"/>
    </row>
    <row r="350" spans="1:23" ht="30">
      <c r="A350" s="100"/>
      <c r="B350" s="18" t="s">
        <v>949</v>
      </c>
      <c r="C350" s="18" t="s">
        <v>655</v>
      </c>
      <c r="D350" s="18" t="s">
        <v>17</v>
      </c>
      <c r="E350" s="18" t="s">
        <v>18</v>
      </c>
      <c r="F350" s="18"/>
      <c r="G350" s="18" t="s">
        <v>950</v>
      </c>
      <c r="H350" s="19" t="s">
        <v>951</v>
      </c>
      <c r="I350" s="100"/>
      <c r="J350" s="100"/>
      <c r="K350" s="100"/>
      <c r="L350" s="100"/>
      <c r="M350" s="100"/>
      <c r="N350" s="100"/>
      <c r="O350" s="100"/>
      <c r="P350" s="100"/>
      <c r="Q350" s="100"/>
      <c r="R350" s="100"/>
      <c r="S350" s="100"/>
      <c r="T350" s="100"/>
      <c r="U350" s="100"/>
      <c r="V350" s="100"/>
      <c r="W350" s="100"/>
    </row>
    <row r="351" spans="1:23" ht="30">
      <c r="A351" s="100"/>
      <c r="B351" s="18" t="s">
        <v>952</v>
      </c>
      <c r="C351" s="18" t="s">
        <v>655</v>
      </c>
      <c r="D351" s="18" t="s">
        <v>17</v>
      </c>
      <c r="E351" s="18" t="s">
        <v>18</v>
      </c>
      <c r="F351" s="18"/>
      <c r="G351" s="18" t="s">
        <v>953</v>
      </c>
      <c r="H351" s="19" t="s">
        <v>954</v>
      </c>
      <c r="I351" s="100"/>
      <c r="J351" s="100"/>
      <c r="K351" s="100"/>
      <c r="L351" s="100"/>
      <c r="M351" s="100"/>
      <c r="N351" s="100"/>
      <c r="O351" s="100"/>
      <c r="P351" s="100"/>
      <c r="Q351" s="100"/>
      <c r="R351" s="100"/>
      <c r="S351" s="100"/>
      <c r="T351" s="100"/>
      <c r="U351" s="100"/>
      <c r="V351" s="100"/>
      <c r="W351" s="100"/>
    </row>
    <row r="352" spans="1:23" ht="30">
      <c r="A352" s="100"/>
      <c r="B352" s="18" t="s">
        <v>955</v>
      </c>
      <c r="C352" s="18" t="s">
        <v>537</v>
      </c>
      <c r="D352" s="18" t="s">
        <v>17</v>
      </c>
      <c r="E352" s="18" t="s">
        <v>18</v>
      </c>
      <c r="F352" s="18"/>
      <c r="G352" s="18" t="s">
        <v>956</v>
      </c>
      <c r="H352" s="19" t="s">
        <v>954</v>
      </c>
      <c r="I352" s="100"/>
      <c r="J352" s="100"/>
      <c r="K352" s="100"/>
      <c r="L352" s="100"/>
      <c r="M352" s="100"/>
      <c r="N352" s="100"/>
      <c r="O352" s="100"/>
      <c r="P352" s="100"/>
      <c r="Q352" s="100"/>
      <c r="R352" s="100"/>
      <c r="S352" s="100"/>
      <c r="T352" s="100"/>
      <c r="U352" s="100"/>
      <c r="V352" s="100"/>
      <c r="W352" s="100"/>
    </row>
    <row r="353" spans="1:23" ht="30">
      <c r="A353" s="100"/>
      <c r="B353" s="18" t="s">
        <v>957</v>
      </c>
      <c r="C353" s="18" t="s">
        <v>537</v>
      </c>
      <c r="D353" s="18" t="s">
        <v>17</v>
      </c>
      <c r="E353" s="18" t="s">
        <v>18</v>
      </c>
      <c r="F353" s="18"/>
      <c r="G353" s="18" t="s">
        <v>958</v>
      </c>
      <c r="H353" s="19" t="s">
        <v>959</v>
      </c>
      <c r="I353" s="100"/>
      <c r="J353" s="100"/>
      <c r="K353" s="100"/>
      <c r="L353" s="100"/>
      <c r="M353" s="100"/>
      <c r="N353" s="100"/>
      <c r="O353" s="100"/>
      <c r="P353" s="100"/>
      <c r="Q353" s="100"/>
      <c r="R353" s="100"/>
      <c r="S353" s="100"/>
      <c r="T353" s="100"/>
      <c r="U353" s="100"/>
      <c r="V353" s="100"/>
      <c r="W353" s="100"/>
    </row>
    <row r="354" spans="1:23">
      <c r="A354" s="100"/>
      <c r="B354" s="18" t="s">
        <v>960</v>
      </c>
      <c r="C354" s="18" t="s">
        <v>961</v>
      </c>
      <c r="D354" s="18" t="s">
        <v>17</v>
      </c>
      <c r="E354" s="18"/>
      <c r="F354" s="18"/>
      <c r="G354" s="18">
        <v>335</v>
      </c>
      <c r="H354" s="19" t="s">
        <v>962</v>
      </c>
      <c r="I354" s="100"/>
      <c r="J354" s="100"/>
      <c r="K354" s="100"/>
      <c r="L354" s="100"/>
      <c r="M354" s="100"/>
      <c r="N354" s="100"/>
      <c r="O354" s="100"/>
      <c r="P354" s="100"/>
      <c r="Q354" s="100"/>
      <c r="R354" s="100"/>
      <c r="S354" s="100"/>
      <c r="T354" s="100"/>
      <c r="U354" s="100"/>
      <c r="V354" s="100"/>
      <c r="W354" s="100"/>
    </row>
    <row r="355" spans="1:23" ht="30">
      <c r="A355" s="100"/>
      <c r="B355" s="18" t="s">
        <v>963</v>
      </c>
      <c r="C355" s="18" t="s">
        <v>964</v>
      </c>
      <c r="D355" s="18" t="s">
        <v>17</v>
      </c>
      <c r="E355" s="18" t="s">
        <v>18</v>
      </c>
      <c r="F355" s="18"/>
      <c r="G355" s="18" t="s">
        <v>965</v>
      </c>
      <c r="H355" s="19" t="s">
        <v>966</v>
      </c>
      <c r="I355" s="100"/>
      <c r="J355" s="100"/>
      <c r="K355" s="100"/>
      <c r="L355" s="100"/>
      <c r="M355" s="100"/>
      <c r="N355" s="100"/>
      <c r="O355" s="100"/>
      <c r="P355" s="100"/>
      <c r="Q355" s="100"/>
      <c r="R355" s="100"/>
      <c r="S355" s="100"/>
      <c r="T355" s="100"/>
      <c r="U355" s="100"/>
      <c r="V355" s="100"/>
      <c r="W355" s="100"/>
    </row>
    <row r="356" spans="1:23" ht="30">
      <c r="A356" s="100"/>
      <c r="B356" s="18" t="s">
        <v>967</v>
      </c>
      <c r="C356" s="18" t="s">
        <v>896</v>
      </c>
      <c r="D356" s="18" t="s">
        <v>17</v>
      </c>
      <c r="E356" s="18" t="s">
        <v>18</v>
      </c>
      <c r="F356" s="18"/>
      <c r="G356" s="18" t="s">
        <v>968</v>
      </c>
      <c r="H356" s="19" t="s">
        <v>807</v>
      </c>
      <c r="I356" s="100"/>
      <c r="J356" s="100"/>
      <c r="K356" s="100"/>
      <c r="L356" s="100"/>
      <c r="M356" s="100"/>
      <c r="N356" s="100"/>
      <c r="O356" s="100"/>
      <c r="P356" s="100"/>
      <c r="Q356" s="100"/>
      <c r="R356" s="100"/>
      <c r="S356" s="100"/>
      <c r="T356" s="100"/>
      <c r="U356" s="100"/>
      <c r="V356" s="100"/>
      <c r="W356" s="100"/>
    </row>
    <row r="357" spans="1:23" ht="30">
      <c r="A357" s="100"/>
      <c r="B357" s="18" t="s">
        <v>969</v>
      </c>
      <c r="C357" s="18" t="s">
        <v>655</v>
      </c>
      <c r="D357" s="18" t="s">
        <v>17</v>
      </c>
      <c r="E357" s="18" t="s">
        <v>18</v>
      </c>
      <c r="F357" s="18"/>
      <c r="G357" s="18" t="s">
        <v>970</v>
      </c>
      <c r="H357" s="19" t="s">
        <v>410</v>
      </c>
      <c r="I357" s="100"/>
      <c r="J357" s="100"/>
      <c r="K357" s="100"/>
      <c r="L357" s="100"/>
      <c r="M357" s="100"/>
      <c r="N357" s="100"/>
      <c r="O357" s="100"/>
      <c r="P357" s="100"/>
      <c r="Q357" s="100"/>
      <c r="R357" s="100"/>
      <c r="S357" s="100"/>
      <c r="T357" s="100"/>
      <c r="U357" s="100"/>
      <c r="V357" s="100"/>
      <c r="W357" s="100"/>
    </row>
    <row r="358" spans="1:23" ht="30">
      <c r="A358" s="100"/>
      <c r="B358" s="18" t="s">
        <v>971</v>
      </c>
      <c r="C358" s="18" t="s">
        <v>932</v>
      </c>
      <c r="D358" s="18" t="s">
        <v>17</v>
      </c>
      <c r="E358" s="18" t="s">
        <v>18</v>
      </c>
      <c r="F358" s="18"/>
      <c r="G358" s="18" t="s">
        <v>972</v>
      </c>
      <c r="H358" s="19" t="s">
        <v>807</v>
      </c>
      <c r="I358" s="100"/>
      <c r="J358" s="100"/>
      <c r="K358" s="100"/>
      <c r="L358" s="100"/>
      <c r="M358" s="100"/>
      <c r="N358" s="100"/>
      <c r="O358" s="100"/>
      <c r="P358" s="100"/>
      <c r="Q358" s="100"/>
      <c r="R358" s="100"/>
      <c r="S358" s="100"/>
      <c r="T358" s="100"/>
      <c r="U358" s="100"/>
      <c r="V358" s="100"/>
      <c r="W358" s="100"/>
    </row>
    <row r="359" spans="1:23" ht="30">
      <c r="A359" s="100"/>
      <c r="B359" s="18" t="s">
        <v>973</v>
      </c>
      <c r="C359" s="18" t="s">
        <v>893</v>
      </c>
      <c r="D359" s="18" t="s">
        <v>17</v>
      </c>
      <c r="E359" s="18" t="s">
        <v>18</v>
      </c>
      <c r="F359" s="18"/>
      <c r="G359" s="18" t="s">
        <v>974</v>
      </c>
      <c r="H359" s="19" t="s">
        <v>975</v>
      </c>
      <c r="I359" s="100"/>
      <c r="J359" s="100"/>
      <c r="K359" s="100"/>
      <c r="L359" s="100"/>
      <c r="M359" s="100"/>
      <c r="N359" s="100"/>
      <c r="O359" s="100"/>
      <c r="P359" s="100"/>
      <c r="Q359" s="100"/>
      <c r="R359" s="100"/>
      <c r="S359" s="100"/>
      <c r="T359" s="100"/>
      <c r="U359" s="100"/>
      <c r="V359" s="100"/>
      <c r="W359" s="100"/>
    </row>
    <row r="360" spans="1:23" ht="30">
      <c r="A360" s="100"/>
      <c r="B360" s="18" t="s">
        <v>976</v>
      </c>
      <c r="C360" s="18" t="s">
        <v>964</v>
      </c>
      <c r="D360" s="18" t="s">
        <v>17</v>
      </c>
      <c r="E360" s="18" t="s">
        <v>18</v>
      </c>
      <c r="F360" s="18"/>
      <c r="G360" s="18" t="s">
        <v>977</v>
      </c>
      <c r="H360" s="19" t="s">
        <v>978</v>
      </c>
      <c r="I360" s="100"/>
      <c r="J360" s="100"/>
      <c r="K360" s="100"/>
      <c r="L360" s="100"/>
      <c r="M360" s="100"/>
      <c r="N360" s="100"/>
      <c r="O360" s="100"/>
      <c r="P360" s="100"/>
      <c r="Q360" s="100"/>
      <c r="R360" s="100"/>
      <c r="S360" s="100"/>
      <c r="T360" s="100"/>
      <c r="U360" s="100"/>
      <c r="V360" s="100"/>
      <c r="W360" s="100"/>
    </row>
    <row r="361" spans="1:23" ht="30">
      <c r="A361" s="100"/>
      <c r="B361" s="18" t="s">
        <v>979</v>
      </c>
      <c r="C361" s="18" t="s">
        <v>893</v>
      </c>
      <c r="D361" s="18" t="s">
        <v>17</v>
      </c>
      <c r="E361" s="18" t="s">
        <v>18</v>
      </c>
      <c r="F361" s="18"/>
      <c r="G361" s="18" t="s">
        <v>980</v>
      </c>
      <c r="H361" s="19" t="s">
        <v>981</v>
      </c>
      <c r="I361" s="100"/>
      <c r="J361" s="100"/>
      <c r="K361" s="100"/>
      <c r="L361" s="100"/>
      <c r="M361" s="100"/>
      <c r="N361" s="100"/>
      <c r="O361" s="100"/>
      <c r="P361" s="100"/>
      <c r="Q361" s="100"/>
      <c r="R361" s="100"/>
      <c r="S361" s="100"/>
      <c r="T361" s="100"/>
      <c r="U361" s="100"/>
      <c r="V361" s="100"/>
      <c r="W361" s="100"/>
    </row>
    <row r="362" spans="1:23">
      <c r="A362" s="100"/>
      <c r="B362" s="18"/>
      <c r="C362" s="18"/>
      <c r="D362" s="18"/>
      <c r="E362" s="18"/>
      <c r="F362" s="18"/>
      <c r="G362" s="18"/>
      <c r="H362" s="19"/>
      <c r="I362" s="100"/>
      <c r="J362" s="100"/>
      <c r="K362" s="100"/>
      <c r="L362" s="100"/>
      <c r="M362" s="100"/>
      <c r="N362" s="100"/>
      <c r="O362" s="100"/>
      <c r="P362" s="100"/>
      <c r="Q362" s="100"/>
      <c r="R362" s="100"/>
      <c r="S362" s="100"/>
      <c r="T362" s="100"/>
      <c r="U362" s="100"/>
      <c r="V362" s="100"/>
      <c r="W362" s="100"/>
    </row>
    <row r="363" spans="1:23">
      <c r="A363" s="100"/>
      <c r="B363" s="18"/>
      <c r="C363" s="18"/>
      <c r="D363" s="18"/>
      <c r="E363" s="18"/>
      <c r="F363" s="18"/>
      <c r="G363" s="18"/>
      <c r="H363" s="19"/>
      <c r="I363" s="100"/>
      <c r="J363" s="100"/>
      <c r="K363" s="100"/>
      <c r="L363" s="100"/>
      <c r="M363" s="100"/>
      <c r="N363" s="100"/>
      <c r="O363" s="100"/>
      <c r="P363" s="100"/>
      <c r="Q363" s="100"/>
      <c r="R363" s="100"/>
      <c r="S363" s="100"/>
      <c r="T363" s="100"/>
      <c r="U363" s="100"/>
      <c r="V363" s="100"/>
      <c r="W363" s="100"/>
    </row>
    <row r="364" spans="1:23" ht="15.75" customHeight="1"/>
    <row r="365" spans="1:23" ht="15.75" customHeight="1"/>
    <row r="366" spans="1:23" ht="15.75" customHeight="1"/>
    <row r="367" spans="1:23" ht="15.75" customHeight="1"/>
    <row r="368" spans="1:23"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outlinePr summaryBelow="0" summaryRight="0"/>
  </sheetPr>
  <dimension ref="A1:AD1048556"/>
  <sheetViews>
    <sheetView showGridLines="0" tabSelected="1" workbookViewId="0">
      <pane xSplit="2" ySplit="5" topLeftCell="C12" activePane="bottomRight" state="frozen"/>
      <selection pane="topRight" activeCell="C1" sqref="C1"/>
      <selection pane="bottomLeft" activeCell="A6" sqref="A6"/>
      <selection pane="bottomRight" activeCell="A13" sqref="A13"/>
    </sheetView>
  </sheetViews>
  <sheetFormatPr baseColWidth="10" defaultColWidth="14.42578125" defaultRowHeight="15"/>
  <cols>
    <col min="1" max="1" width="3.140625" style="100" customWidth="1"/>
    <col min="2" max="2" width="25.5703125" style="100" customWidth="1"/>
    <col min="3" max="3" width="24.140625" style="100" customWidth="1"/>
    <col min="4" max="4" width="22" style="100" customWidth="1"/>
    <col min="5" max="5" width="20.28515625" style="100" customWidth="1"/>
    <col min="6" max="6" width="23.140625" style="100" customWidth="1"/>
    <col min="7" max="7" width="29" style="106" customWidth="1"/>
    <col min="8" max="13" width="19.85546875" style="100" customWidth="1"/>
    <col min="14" max="14" width="60.28515625" style="100" customWidth="1"/>
    <col min="15" max="19" width="19.85546875" style="100" customWidth="1"/>
    <col min="20" max="20" width="14.5703125" style="107" bestFit="1" customWidth="1"/>
    <col min="21" max="21" width="14.5703125" style="100" bestFit="1" customWidth="1"/>
    <col min="22" max="23" width="14.5703125" style="107" bestFit="1" customWidth="1"/>
    <col min="24" max="24" width="14.5703125" style="100" bestFit="1" customWidth="1"/>
    <col min="25" max="25" width="14.5703125" style="107" bestFit="1" customWidth="1"/>
    <col min="26" max="26" width="14.5703125" style="100" bestFit="1" customWidth="1"/>
    <col min="27" max="27" width="14.5703125" style="107" bestFit="1" customWidth="1"/>
    <col min="28" max="28" width="14.5703125" style="109" bestFit="1" customWidth="1"/>
    <col min="29" max="29" width="16" style="136" bestFit="1" customWidth="1"/>
    <col min="30" max="16384" width="14.42578125" style="100"/>
  </cols>
  <sheetData>
    <row r="1" spans="1:30" s="112" customFormat="1" ht="18.75">
      <c r="A1" s="29"/>
      <c r="B1" s="116" t="s">
        <v>982</v>
      </c>
      <c r="C1" s="116"/>
      <c r="D1" s="117"/>
      <c r="E1" s="117"/>
      <c r="F1" s="9"/>
      <c r="G1" s="4"/>
      <c r="H1" s="3"/>
      <c r="I1" s="5"/>
      <c r="J1" s="5"/>
      <c r="K1" s="5"/>
      <c r="L1" s="5"/>
      <c r="M1" s="5"/>
      <c r="N1" s="5"/>
      <c r="O1" s="7"/>
      <c r="P1" s="7"/>
      <c r="Q1" s="7"/>
      <c r="R1" s="3"/>
      <c r="S1" s="8"/>
      <c r="T1" s="104"/>
      <c r="U1" s="29"/>
      <c r="V1" s="104"/>
      <c r="W1" s="104"/>
      <c r="X1" s="29"/>
      <c r="Y1" s="104"/>
      <c r="Z1" s="29"/>
      <c r="AA1" s="104"/>
      <c r="AB1" s="105"/>
      <c r="AC1" s="133"/>
      <c r="AD1" s="29"/>
    </row>
    <row r="2" spans="1:30" s="112" customFormat="1" ht="18.75">
      <c r="A2" s="29"/>
      <c r="B2" s="116" t="s">
        <v>1</v>
      </c>
      <c r="C2" s="116"/>
      <c r="D2" s="117"/>
      <c r="E2" s="117"/>
      <c r="F2" s="14"/>
      <c r="G2" s="4"/>
      <c r="H2" s="3"/>
      <c r="I2" s="3"/>
      <c r="J2" s="5"/>
      <c r="K2" s="3"/>
      <c r="L2" s="3"/>
      <c r="M2" s="3"/>
      <c r="N2" s="5"/>
      <c r="O2" s="7"/>
      <c r="P2" s="7"/>
      <c r="Q2" s="7"/>
      <c r="R2" s="3"/>
      <c r="S2" s="8"/>
      <c r="T2" s="104"/>
      <c r="U2" s="29"/>
      <c r="V2" s="104"/>
      <c r="W2" s="104"/>
      <c r="X2" s="29"/>
      <c r="Y2" s="104"/>
      <c r="Z2" s="29"/>
      <c r="AA2" s="104"/>
      <c r="AB2" s="105"/>
      <c r="AC2" s="133"/>
      <c r="AD2" s="29"/>
    </row>
    <row r="3" spans="1:30" s="112" customFormat="1" ht="18.75">
      <c r="A3" s="29"/>
      <c r="B3" s="117"/>
      <c r="C3" s="117"/>
      <c r="D3" s="117"/>
      <c r="E3" s="117"/>
      <c r="F3" s="9"/>
      <c r="G3" s="4"/>
      <c r="H3" s="3"/>
      <c r="I3" s="4"/>
      <c r="J3" s="5"/>
      <c r="K3" s="4"/>
      <c r="L3" s="4"/>
      <c r="M3" s="4"/>
      <c r="N3" s="5"/>
      <c r="O3" s="7"/>
      <c r="P3" s="7"/>
      <c r="Q3" s="11"/>
      <c r="R3" s="4"/>
      <c r="S3" s="8"/>
      <c r="T3" s="113"/>
      <c r="U3" s="8"/>
      <c r="V3" s="113"/>
      <c r="W3" s="113"/>
      <c r="X3" s="8"/>
      <c r="Y3" s="113"/>
      <c r="Z3" s="8"/>
      <c r="AA3" s="113"/>
      <c r="AB3" s="114"/>
      <c r="AC3" s="134"/>
      <c r="AD3" s="3"/>
    </row>
    <row r="4" spans="1:30" s="112" customFormat="1" ht="18.75">
      <c r="A4" s="29"/>
      <c r="B4" s="118"/>
      <c r="C4" s="118"/>
      <c r="D4" s="118"/>
      <c r="E4" s="118"/>
      <c r="F4" s="13"/>
      <c r="G4" s="4"/>
      <c r="H4" s="4"/>
      <c r="I4" s="4"/>
      <c r="J4" s="124" t="s">
        <v>983</v>
      </c>
      <c r="K4" s="125"/>
      <c r="L4" s="125"/>
      <c r="M4" s="126"/>
      <c r="N4" s="5"/>
      <c r="O4" s="7"/>
      <c r="P4" s="7"/>
      <c r="Q4" s="11"/>
      <c r="R4" s="4"/>
      <c r="S4" s="8"/>
      <c r="T4" s="113"/>
      <c r="U4" s="8"/>
      <c r="V4" s="113"/>
      <c r="W4" s="113"/>
      <c r="X4" s="8"/>
      <c r="Y4" s="113"/>
      <c r="Z4" s="8"/>
      <c r="AA4" s="113"/>
      <c r="AB4" s="114"/>
      <c r="AC4" s="134"/>
      <c r="AD4" s="3"/>
    </row>
    <row r="5" spans="1:30" s="146" customFormat="1" ht="76.5">
      <c r="A5" s="137"/>
      <c r="B5" s="138" t="s">
        <v>7</v>
      </c>
      <c r="C5" s="138" t="s">
        <v>984</v>
      </c>
      <c r="D5" s="138" t="s">
        <v>4</v>
      </c>
      <c r="E5" s="139" t="s">
        <v>5</v>
      </c>
      <c r="F5" s="138" t="s">
        <v>985</v>
      </c>
      <c r="G5" s="138" t="s">
        <v>986</v>
      </c>
      <c r="H5" s="138" t="s">
        <v>987</v>
      </c>
      <c r="I5" s="138" t="s">
        <v>988</v>
      </c>
      <c r="J5" s="140" t="s">
        <v>986</v>
      </c>
      <c r="K5" s="140" t="s">
        <v>987</v>
      </c>
      <c r="L5" s="140" t="s">
        <v>988</v>
      </c>
      <c r="M5" s="140" t="s">
        <v>989</v>
      </c>
      <c r="N5" s="138" t="s">
        <v>990</v>
      </c>
      <c r="O5" s="139" t="s">
        <v>991</v>
      </c>
      <c r="P5" s="139" t="s">
        <v>992</v>
      </c>
      <c r="Q5" s="139" t="s">
        <v>993</v>
      </c>
      <c r="R5" s="138" t="s">
        <v>994</v>
      </c>
      <c r="S5" s="141" t="s">
        <v>995</v>
      </c>
      <c r="T5" s="142" t="s">
        <v>999</v>
      </c>
      <c r="U5" s="143" t="s">
        <v>1000</v>
      </c>
      <c r="V5" s="142" t="s">
        <v>1001</v>
      </c>
      <c r="W5" s="142" t="s">
        <v>1002</v>
      </c>
      <c r="X5" s="143" t="s">
        <v>1003</v>
      </c>
      <c r="Y5" s="142" t="s">
        <v>1004</v>
      </c>
      <c r="Z5" s="143" t="s">
        <v>1005</v>
      </c>
      <c r="AA5" s="142" t="s">
        <v>1006</v>
      </c>
      <c r="AB5" s="144" t="s">
        <v>1007</v>
      </c>
      <c r="AC5" s="143" t="s">
        <v>1008</v>
      </c>
      <c r="AD5" s="145" t="s">
        <v>1009</v>
      </c>
    </row>
    <row r="6" spans="1:30" ht="105">
      <c r="A6" s="2"/>
      <c r="B6" s="19" t="s">
        <v>14</v>
      </c>
      <c r="C6" s="19" t="s">
        <v>9</v>
      </c>
      <c r="D6" s="19" t="s">
        <v>11</v>
      </c>
      <c r="E6" s="19" t="s">
        <v>12</v>
      </c>
      <c r="F6" s="18" t="s">
        <v>1010</v>
      </c>
      <c r="G6" s="18" t="s">
        <v>1011</v>
      </c>
      <c r="H6" s="18" t="s">
        <v>1012</v>
      </c>
      <c r="I6" s="18" t="s">
        <v>1013</v>
      </c>
      <c r="J6" s="28"/>
      <c r="K6" s="23"/>
      <c r="L6" s="23"/>
      <c r="M6" s="23"/>
      <c r="N6" s="26" t="s">
        <v>1014</v>
      </c>
      <c r="O6" s="21">
        <v>43865</v>
      </c>
      <c r="P6" s="21">
        <v>43867</v>
      </c>
      <c r="Q6" s="21">
        <v>44220</v>
      </c>
      <c r="R6" s="23">
        <v>330</v>
      </c>
      <c r="S6" s="24">
        <v>680879012</v>
      </c>
      <c r="T6" s="101"/>
      <c r="U6" s="24"/>
      <c r="V6" s="101"/>
      <c r="W6" s="101"/>
      <c r="X6" s="24"/>
      <c r="Y6" s="101"/>
      <c r="Z6" s="24"/>
      <c r="AA6" s="101"/>
      <c r="AB6" s="103"/>
      <c r="AC6" s="131">
        <f>+S6+X6</f>
        <v>680879012</v>
      </c>
      <c r="AD6" s="18" t="s">
        <v>1016</v>
      </c>
    </row>
    <row r="7" spans="1:30" ht="120">
      <c r="A7" s="2"/>
      <c r="B7" s="18" t="s">
        <v>20</v>
      </c>
      <c r="C7" s="18" t="s">
        <v>15</v>
      </c>
      <c r="D7" s="18" t="s">
        <v>17</v>
      </c>
      <c r="E7" s="18" t="s">
        <v>18</v>
      </c>
      <c r="F7" s="18" t="s">
        <v>1017</v>
      </c>
      <c r="G7" s="18" t="s">
        <v>1018</v>
      </c>
      <c r="H7" s="18" t="s">
        <v>1019</v>
      </c>
      <c r="I7" s="18">
        <v>1022360143</v>
      </c>
      <c r="J7" s="28"/>
      <c r="K7" s="23"/>
      <c r="L7" s="23"/>
      <c r="M7" s="23"/>
      <c r="N7" s="26" t="s">
        <v>1020</v>
      </c>
      <c r="O7" s="22">
        <v>43853</v>
      </c>
      <c r="P7" s="21">
        <v>43860</v>
      </c>
      <c r="Q7" s="21">
        <v>44041</v>
      </c>
      <c r="R7" s="23">
        <v>120</v>
      </c>
      <c r="S7" s="24">
        <v>30000000</v>
      </c>
      <c r="T7" s="101">
        <v>1</v>
      </c>
      <c r="U7" s="22">
        <v>43980</v>
      </c>
      <c r="V7" s="101">
        <v>876</v>
      </c>
      <c r="W7" s="101">
        <v>801</v>
      </c>
      <c r="X7" s="27">
        <v>15000000</v>
      </c>
      <c r="Y7" s="101">
        <v>1</v>
      </c>
      <c r="Z7" s="22">
        <v>43980</v>
      </c>
      <c r="AA7" s="101">
        <v>60</v>
      </c>
      <c r="AB7" s="23">
        <f>R7+AA7</f>
        <v>180</v>
      </c>
      <c r="AC7" s="131">
        <f>+S7+X7</f>
        <v>45000000</v>
      </c>
      <c r="AD7" s="18" t="s">
        <v>1021</v>
      </c>
    </row>
    <row r="8" spans="1:30" ht="60">
      <c r="A8" s="2"/>
      <c r="B8" s="18" t="s">
        <v>23</v>
      </c>
      <c r="C8" s="18" t="s">
        <v>21</v>
      </c>
      <c r="D8" s="18" t="s">
        <v>17</v>
      </c>
      <c r="E8" s="18" t="s">
        <v>18</v>
      </c>
      <c r="F8" s="18" t="s">
        <v>1022</v>
      </c>
      <c r="G8" s="18" t="s">
        <v>1023</v>
      </c>
      <c r="H8" s="18" t="s">
        <v>1019</v>
      </c>
      <c r="I8" s="18">
        <v>1010201479</v>
      </c>
      <c r="J8" s="28"/>
      <c r="K8" s="23"/>
      <c r="L8" s="23"/>
      <c r="M8" s="23"/>
      <c r="N8" s="26" t="s">
        <v>1024</v>
      </c>
      <c r="O8" s="22">
        <v>43858</v>
      </c>
      <c r="P8" s="21">
        <v>43860</v>
      </c>
      <c r="Q8" s="21">
        <v>43980</v>
      </c>
      <c r="R8" s="23">
        <v>120</v>
      </c>
      <c r="S8" s="24">
        <v>10000000</v>
      </c>
      <c r="T8" s="101"/>
      <c r="U8" s="24"/>
      <c r="V8" s="101"/>
      <c r="W8" s="101"/>
      <c r="X8" s="24"/>
      <c r="Y8" s="101"/>
      <c r="Z8" s="24"/>
      <c r="AA8" s="101"/>
      <c r="AB8" s="103"/>
      <c r="AC8" s="131">
        <f>+S8+X8</f>
        <v>10000000</v>
      </c>
      <c r="AD8" s="18" t="s">
        <v>1021</v>
      </c>
    </row>
    <row r="9" spans="1:30" ht="60">
      <c r="A9" s="2"/>
      <c r="B9" s="18" t="s">
        <v>26</v>
      </c>
      <c r="C9" s="18" t="s">
        <v>24</v>
      </c>
      <c r="D9" s="18" t="s">
        <v>17</v>
      </c>
      <c r="E9" s="18" t="s">
        <v>18</v>
      </c>
      <c r="F9" s="18" t="s">
        <v>1025</v>
      </c>
      <c r="G9" s="18" t="s">
        <v>1026</v>
      </c>
      <c r="H9" s="18" t="s">
        <v>1019</v>
      </c>
      <c r="I9" s="18">
        <v>80071371</v>
      </c>
      <c r="J9" s="28"/>
      <c r="K9" s="23"/>
      <c r="L9" s="23"/>
      <c r="M9" s="23"/>
      <c r="N9" s="26" t="s">
        <v>1027</v>
      </c>
      <c r="O9" s="22">
        <v>43861</v>
      </c>
      <c r="P9" s="22">
        <v>43865</v>
      </c>
      <c r="Q9" s="22">
        <v>44046</v>
      </c>
      <c r="R9" s="23">
        <v>120</v>
      </c>
      <c r="S9" s="24">
        <v>10000000</v>
      </c>
      <c r="T9" s="101">
        <v>1</v>
      </c>
      <c r="U9" s="22">
        <v>43983</v>
      </c>
      <c r="V9" s="101">
        <v>877</v>
      </c>
      <c r="W9" s="101">
        <v>805</v>
      </c>
      <c r="X9" s="24">
        <v>5000000</v>
      </c>
      <c r="Y9" s="101">
        <v>1</v>
      </c>
      <c r="Z9" s="22">
        <v>43983</v>
      </c>
      <c r="AA9" s="101">
        <v>60</v>
      </c>
      <c r="AB9" s="23">
        <f>R9+AA9</f>
        <v>180</v>
      </c>
      <c r="AC9" s="131">
        <f>+S9+X9</f>
        <v>15000000</v>
      </c>
      <c r="AD9" s="18" t="s">
        <v>1021</v>
      </c>
    </row>
    <row r="10" spans="1:30" ht="45">
      <c r="A10" s="2"/>
      <c r="B10" s="18" t="s">
        <v>29</v>
      </c>
      <c r="C10" s="18" t="s">
        <v>27</v>
      </c>
      <c r="D10" s="18" t="s">
        <v>17</v>
      </c>
      <c r="E10" s="18" t="s">
        <v>18</v>
      </c>
      <c r="F10" s="18" t="s">
        <v>1028</v>
      </c>
      <c r="G10" s="18" t="s">
        <v>1029</v>
      </c>
      <c r="H10" s="18" t="s">
        <v>1019</v>
      </c>
      <c r="I10" s="18">
        <v>1031170465</v>
      </c>
      <c r="J10" s="28"/>
      <c r="K10" s="23"/>
      <c r="L10" s="23"/>
      <c r="M10" s="23"/>
      <c r="N10" s="26" t="s">
        <v>1031</v>
      </c>
      <c r="O10" s="22">
        <v>43861</v>
      </c>
      <c r="P10" s="22">
        <v>43865</v>
      </c>
      <c r="Q10" s="22">
        <v>44046</v>
      </c>
      <c r="R10" s="23">
        <v>120</v>
      </c>
      <c r="S10" s="24">
        <v>10000000</v>
      </c>
      <c r="T10" s="101">
        <v>1</v>
      </c>
      <c r="U10" s="22">
        <v>43983</v>
      </c>
      <c r="V10" s="101">
        <v>878</v>
      </c>
      <c r="W10" s="101">
        <v>806</v>
      </c>
      <c r="X10" s="24">
        <v>5000000</v>
      </c>
      <c r="Y10" s="101">
        <v>1</v>
      </c>
      <c r="Z10" s="22">
        <v>43983</v>
      </c>
      <c r="AA10" s="101">
        <v>60</v>
      </c>
      <c r="AB10" s="23">
        <f>R10+AA10</f>
        <v>180</v>
      </c>
      <c r="AC10" s="131">
        <f>+S10+X10</f>
        <v>15000000</v>
      </c>
      <c r="AD10" s="18" t="s">
        <v>1021</v>
      </c>
    </row>
    <row r="11" spans="1:30" ht="75">
      <c r="A11" s="2"/>
      <c r="B11" s="18" t="s">
        <v>33</v>
      </c>
      <c r="C11" s="97" t="s">
        <v>1033</v>
      </c>
      <c r="D11" s="97" t="s">
        <v>17</v>
      </c>
      <c r="E11" s="18" t="s">
        <v>18</v>
      </c>
      <c r="F11" s="18" t="s">
        <v>1034</v>
      </c>
      <c r="G11" s="18" t="s">
        <v>1035</v>
      </c>
      <c r="H11" s="18" t="s">
        <v>1019</v>
      </c>
      <c r="I11" s="18">
        <v>1097332656</v>
      </c>
      <c r="J11" s="28"/>
      <c r="K11" s="23"/>
      <c r="L11" s="23"/>
      <c r="M11" s="23"/>
      <c r="N11" s="26" t="s">
        <v>1036</v>
      </c>
      <c r="O11" s="22">
        <v>43861</v>
      </c>
      <c r="P11" s="22">
        <v>43865</v>
      </c>
      <c r="Q11" s="22">
        <v>44046</v>
      </c>
      <c r="R11" s="23">
        <v>120</v>
      </c>
      <c r="S11" s="24">
        <v>15200000</v>
      </c>
      <c r="T11" s="101">
        <v>1</v>
      </c>
      <c r="U11" s="22">
        <v>43983</v>
      </c>
      <c r="V11" s="101">
        <v>879</v>
      </c>
      <c r="W11" s="101">
        <v>807</v>
      </c>
      <c r="X11" s="24">
        <v>7600000</v>
      </c>
      <c r="Y11" s="101">
        <v>1</v>
      </c>
      <c r="Z11" s="22">
        <v>43983</v>
      </c>
      <c r="AA11" s="101">
        <v>60</v>
      </c>
      <c r="AB11" s="23">
        <f>R11+AA11</f>
        <v>180</v>
      </c>
      <c r="AC11" s="131">
        <f>+S11+X11</f>
        <v>22800000</v>
      </c>
      <c r="AD11" s="18" t="s">
        <v>1021</v>
      </c>
    </row>
    <row r="12" spans="1:30" ht="90">
      <c r="A12" s="2"/>
      <c r="B12" s="18" t="s">
        <v>36</v>
      </c>
      <c r="C12" s="18" t="s">
        <v>34</v>
      </c>
      <c r="D12" s="18" t="s">
        <v>17</v>
      </c>
      <c r="E12" s="18" t="s">
        <v>18</v>
      </c>
      <c r="F12" s="18" t="s">
        <v>1037</v>
      </c>
      <c r="G12" s="18" t="s">
        <v>1038</v>
      </c>
      <c r="H12" s="18" t="s">
        <v>1019</v>
      </c>
      <c r="I12" s="18">
        <v>51647190</v>
      </c>
      <c r="J12" s="28"/>
      <c r="K12" s="23"/>
      <c r="L12" s="23"/>
      <c r="M12" s="23"/>
      <c r="N12" s="26" t="s">
        <v>1039</v>
      </c>
      <c r="O12" s="22">
        <v>43861</v>
      </c>
      <c r="P12" s="22">
        <v>43867</v>
      </c>
      <c r="Q12" s="22">
        <v>44048</v>
      </c>
      <c r="R12" s="23">
        <v>120</v>
      </c>
      <c r="S12" s="24">
        <v>26000000</v>
      </c>
      <c r="T12" s="101">
        <v>1</v>
      </c>
      <c r="U12" s="22">
        <v>43983</v>
      </c>
      <c r="V12" s="101">
        <v>880</v>
      </c>
      <c r="W12" s="101">
        <v>808</v>
      </c>
      <c r="X12" s="24">
        <v>13000000</v>
      </c>
      <c r="Y12" s="101">
        <v>1</v>
      </c>
      <c r="Z12" s="22">
        <v>43983</v>
      </c>
      <c r="AA12" s="101">
        <v>60</v>
      </c>
      <c r="AB12" s="23">
        <f>R12+AA12</f>
        <v>180</v>
      </c>
      <c r="AC12" s="131">
        <f>+S12+X12</f>
        <v>39000000</v>
      </c>
      <c r="AD12" s="18" t="s">
        <v>1021</v>
      </c>
    </row>
    <row r="13" spans="1:30" ht="90">
      <c r="A13" s="2"/>
      <c r="B13" s="18" t="s">
        <v>39</v>
      </c>
      <c r="C13" s="18" t="s">
        <v>37</v>
      </c>
      <c r="D13" s="18" t="s">
        <v>17</v>
      </c>
      <c r="E13" s="18" t="s">
        <v>18</v>
      </c>
      <c r="F13" s="18" t="s">
        <v>1040</v>
      </c>
      <c r="G13" s="18" t="s">
        <v>1041</v>
      </c>
      <c r="H13" s="18" t="s">
        <v>1019</v>
      </c>
      <c r="I13" s="18">
        <v>1015403184</v>
      </c>
      <c r="J13" s="28"/>
      <c r="K13" s="23"/>
      <c r="L13" s="23"/>
      <c r="M13" s="23"/>
      <c r="N13" s="26" t="s">
        <v>1042</v>
      </c>
      <c r="O13" s="22">
        <v>43861</v>
      </c>
      <c r="P13" s="22">
        <v>43865</v>
      </c>
      <c r="Q13" s="22">
        <v>44046</v>
      </c>
      <c r="R13" s="23">
        <v>120</v>
      </c>
      <c r="S13" s="24">
        <v>26000000</v>
      </c>
      <c r="T13" s="101">
        <v>1</v>
      </c>
      <c r="U13" s="22">
        <v>43983</v>
      </c>
      <c r="V13" s="101">
        <v>881</v>
      </c>
      <c r="W13" s="101">
        <v>810</v>
      </c>
      <c r="X13" s="24">
        <v>13000000</v>
      </c>
      <c r="Y13" s="101">
        <v>1</v>
      </c>
      <c r="Z13" s="22">
        <v>43983</v>
      </c>
      <c r="AA13" s="101">
        <v>60</v>
      </c>
      <c r="AB13" s="23">
        <f>R13+AA13</f>
        <v>180</v>
      </c>
      <c r="AC13" s="131">
        <f>+S13+X13</f>
        <v>39000000</v>
      </c>
      <c r="AD13" s="18" t="s">
        <v>1021</v>
      </c>
    </row>
    <row r="14" spans="1:30" ht="60">
      <c r="A14" s="2"/>
      <c r="B14" s="18" t="s">
        <v>42</v>
      </c>
      <c r="C14" s="18" t="s">
        <v>40</v>
      </c>
      <c r="D14" s="18" t="s">
        <v>17</v>
      </c>
      <c r="E14" s="18" t="s">
        <v>18</v>
      </c>
      <c r="F14" s="18" t="s">
        <v>1043</v>
      </c>
      <c r="G14" s="18" t="s">
        <v>1044</v>
      </c>
      <c r="H14" s="18" t="s">
        <v>1019</v>
      </c>
      <c r="I14" s="18">
        <v>80372860</v>
      </c>
      <c r="J14" s="28"/>
      <c r="K14" s="23"/>
      <c r="L14" s="23"/>
      <c r="M14" s="23"/>
      <c r="N14" s="26" t="s">
        <v>1045</v>
      </c>
      <c r="O14" s="22">
        <v>43861</v>
      </c>
      <c r="P14" s="22">
        <v>43866</v>
      </c>
      <c r="Q14" s="22">
        <v>44047</v>
      </c>
      <c r="R14" s="23">
        <v>120</v>
      </c>
      <c r="S14" s="24">
        <v>22000000</v>
      </c>
      <c r="T14" s="101">
        <v>1</v>
      </c>
      <c r="U14" s="22">
        <v>43985</v>
      </c>
      <c r="V14" s="101">
        <v>894</v>
      </c>
      <c r="W14" s="101">
        <v>818</v>
      </c>
      <c r="X14" s="24">
        <v>11000000</v>
      </c>
      <c r="Y14" s="101">
        <v>1</v>
      </c>
      <c r="Z14" s="22">
        <v>43985</v>
      </c>
      <c r="AA14" s="101">
        <v>60</v>
      </c>
      <c r="AB14" s="23">
        <f>R14+AA14</f>
        <v>180</v>
      </c>
      <c r="AC14" s="131">
        <f>+S14+X14</f>
        <v>33000000</v>
      </c>
      <c r="AD14" s="18" t="s">
        <v>1021</v>
      </c>
    </row>
    <row r="15" spans="1:30" ht="105">
      <c r="A15" s="2"/>
      <c r="B15" s="18" t="s">
        <v>45</v>
      </c>
      <c r="C15" s="18" t="s">
        <v>43</v>
      </c>
      <c r="D15" s="18" t="s">
        <v>17</v>
      </c>
      <c r="E15" s="18" t="s">
        <v>18</v>
      </c>
      <c r="F15" s="18" t="s">
        <v>1046</v>
      </c>
      <c r="G15" s="18" t="s">
        <v>1047</v>
      </c>
      <c r="H15" s="18" t="s">
        <v>1019</v>
      </c>
      <c r="I15" s="18">
        <v>53077157</v>
      </c>
      <c r="J15" s="28"/>
      <c r="K15" s="23"/>
      <c r="L15" s="23"/>
      <c r="M15" s="23"/>
      <c r="N15" s="26" t="s">
        <v>1048</v>
      </c>
      <c r="O15" s="22">
        <v>43861</v>
      </c>
      <c r="P15" s="22">
        <v>43865</v>
      </c>
      <c r="Q15" s="22">
        <v>44046</v>
      </c>
      <c r="R15" s="23">
        <v>120</v>
      </c>
      <c r="S15" s="24">
        <v>20000000</v>
      </c>
      <c r="T15" s="101">
        <v>1</v>
      </c>
      <c r="U15" s="22">
        <v>43983</v>
      </c>
      <c r="V15" s="101">
        <v>882</v>
      </c>
      <c r="W15" s="101">
        <v>811</v>
      </c>
      <c r="X15" s="24">
        <v>10000000</v>
      </c>
      <c r="Y15" s="101"/>
      <c r="Z15" s="22">
        <v>43983</v>
      </c>
      <c r="AA15" s="101">
        <v>60</v>
      </c>
      <c r="AB15" s="23">
        <f>R15+AA15</f>
        <v>180</v>
      </c>
      <c r="AC15" s="131">
        <f>+S15+X15</f>
        <v>30000000</v>
      </c>
      <c r="AD15" s="18" t="s">
        <v>1021</v>
      </c>
    </row>
    <row r="16" spans="1:30" ht="60">
      <c r="A16" s="2"/>
      <c r="B16" s="18" t="s">
        <v>48</v>
      </c>
      <c r="C16" s="18" t="s">
        <v>46</v>
      </c>
      <c r="D16" s="18" t="s">
        <v>17</v>
      </c>
      <c r="E16" s="18" t="s">
        <v>18</v>
      </c>
      <c r="F16" s="18" t="s">
        <v>1049</v>
      </c>
      <c r="G16" s="18" t="s">
        <v>1050</v>
      </c>
      <c r="H16" s="18" t="s">
        <v>1019</v>
      </c>
      <c r="I16" s="18">
        <v>1019054181</v>
      </c>
      <c r="J16" s="28"/>
      <c r="K16" s="23"/>
      <c r="L16" s="23"/>
      <c r="M16" s="23"/>
      <c r="N16" s="26" t="s">
        <v>1051</v>
      </c>
      <c r="O16" s="22">
        <v>43861</v>
      </c>
      <c r="P16" s="22">
        <v>43868</v>
      </c>
      <c r="Q16" s="22">
        <v>44049</v>
      </c>
      <c r="R16" s="23">
        <v>120</v>
      </c>
      <c r="S16" s="24">
        <v>15200000</v>
      </c>
      <c r="T16" s="101">
        <v>1</v>
      </c>
      <c r="U16" s="22">
        <v>43985</v>
      </c>
      <c r="V16" s="101">
        <v>895</v>
      </c>
      <c r="W16" s="101">
        <v>821</v>
      </c>
      <c r="X16" s="24">
        <v>7600000</v>
      </c>
      <c r="Y16" s="101"/>
      <c r="Z16" s="22">
        <v>43985</v>
      </c>
      <c r="AA16" s="101">
        <v>60</v>
      </c>
      <c r="AB16" s="23">
        <f>R16+AA16</f>
        <v>180</v>
      </c>
      <c r="AC16" s="131">
        <f>+S16+X16</f>
        <v>22800000</v>
      </c>
      <c r="AD16" s="18" t="s">
        <v>1021</v>
      </c>
    </row>
    <row r="17" spans="1:30" ht="45">
      <c r="A17" s="2"/>
      <c r="B17" s="18" t="s">
        <v>51</v>
      </c>
      <c r="C17" s="18" t="s">
        <v>49</v>
      </c>
      <c r="D17" s="18" t="s">
        <v>17</v>
      </c>
      <c r="E17" s="18" t="s">
        <v>18</v>
      </c>
      <c r="F17" s="18" t="s">
        <v>1052</v>
      </c>
      <c r="G17" s="18" t="s">
        <v>1053</v>
      </c>
      <c r="H17" s="18" t="s">
        <v>1019</v>
      </c>
      <c r="I17" s="18">
        <v>80239681</v>
      </c>
      <c r="J17" s="28"/>
      <c r="K17" s="23"/>
      <c r="L17" s="23"/>
      <c r="M17" s="23"/>
      <c r="N17" s="26" t="s">
        <v>1054</v>
      </c>
      <c r="O17" s="22">
        <v>43861</v>
      </c>
      <c r="P17" s="22">
        <v>43865</v>
      </c>
      <c r="Q17" s="22">
        <v>44046</v>
      </c>
      <c r="R17" s="23">
        <v>120</v>
      </c>
      <c r="S17" s="24">
        <v>16800000</v>
      </c>
      <c r="T17" s="101">
        <v>1</v>
      </c>
      <c r="U17" s="22">
        <v>43983</v>
      </c>
      <c r="V17" s="101">
        <v>883</v>
      </c>
      <c r="W17" s="101">
        <v>809</v>
      </c>
      <c r="X17" s="24">
        <v>8400000</v>
      </c>
      <c r="Y17" s="101">
        <v>1</v>
      </c>
      <c r="Z17" s="22">
        <v>43983</v>
      </c>
      <c r="AA17" s="101">
        <v>60</v>
      </c>
      <c r="AB17" s="23">
        <f>R17+AA17</f>
        <v>180</v>
      </c>
      <c r="AC17" s="131">
        <f>+S17+X17</f>
        <v>25200000</v>
      </c>
      <c r="AD17" s="18" t="s">
        <v>1021</v>
      </c>
    </row>
    <row r="18" spans="1:30" ht="135">
      <c r="A18" s="2"/>
      <c r="B18" s="18" t="s">
        <v>54</v>
      </c>
      <c r="C18" s="18" t="s">
        <v>52</v>
      </c>
      <c r="D18" s="18" t="s">
        <v>17</v>
      </c>
      <c r="E18" s="18" t="s">
        <v>18</v>
      </c>
      <c r="F18" s="18" t="s">
        <v>1055</v>
      </c>
      <c r="G18" s="19" t="s">
        <v>1056</v>
      </c>
      <c r="H18" s="18" t="s">
        <v>1019</v>
      </c>
      <c r="I18" s="18">
        <v>79725057</v>
      </c>
      <c r="J18" s="28"/>
      <c r="K18" s="23"/>
      <c r="L18" s="23"/>
      <c r="M18" s="23"/>
      <c r="N18" s="26" t="s">
        <v>1057</v>
      </c>
      <c r="O18" s="22">
        <v>43864</v>
      </c>
      <c r="P18" s="22">
        <v>43867</v>
      </c>
      <c r="Q18" s="22">
        <v>44048</v>
      </c>
      <c r="R18" s="23">
        <v>120</v>
      </c>
      <c r="S18" s="24">
        <v>26000000</v>
      </c>
      <c r="T18" s="101">
        <v>1</v>
      </c>
      <c r="U18" s="22">
        <v>43985</v>
      </c>
      <c r="V18" s="101">
        <v>896</v>
      </c>
      <c r="W18" s="101">
        <v>813</v>
      </c>
      <c r="X18" s="24">
        <v>13000000</v>
      </c>
      <c r="Y18" s="101">
        <v>1</v>
      </c>
      <c r="Z18" s="22">
        <v>43985</v>
      </c>
      <c r="AA18" s="101">
        <v>60</v>
      </c>
      <c r="AB18" s="23">
        <f>R18+AA18</f>
        <v>180</v>
      </c>
      <c r="AC18" s="131">
        <f>+S18+X18</f>
        <v>39000000</v>
      </c>
      <c r="AD18" s="18" t="s">
        <v>1021</v>
      </c>
    </row>
    <row r="19" spans="1:30" ht="90">
      <c r="A19" s="2"/>
      <c r="B19" s="18" t="s">
        <v>58</v>
      </c>
      <c r="C19" s="18" t="s">
        <v>55</v>
      </c>
      <c r="D19" s="18" t="s">
        <v>17</v>
      </c>
      <c r="E19" s="18" t="s">
        <v>18</v>
      </c>
      <c r="F19" s="18" t="s">
        <v>1058</v>
      </c>
      <c r="G19" s="19" t="s">
        <v>1059</v>
      </c>
      <c r="H19" s="18" t="s">
        <v>1019</v>
      </c>
      <c r="I19" s="18">
        <v>52060589</v>
      </c>
      <c r="J19" s="28"/>
      <c r="K19" s="23"/>
      <c r="L19" s="23"/>
      <c r="M19" s="23"/>
      <c r="N19" s="26" t="s">
        <v>1060</v>
      </c>
      <c r="O19" s="22">
        <v>43865</v>
      </c>
      <c r="P19" s="22">
        <v>43865</v>
      </c>
      <c r="Q19" s="22">
        <v>44046</v>
      </c>
      <c r="R19" s="23">
        <v>120</v>
      </c>
      <c r="S19" s="24">
        <v>20000000</v>
      </c>
      <c r="T19" s="101">
        <v>1</v>
      </c>
      <c r="U19" s="22">
        <v>43983</v>
      </c>
      <c r="V19" s="101">
        <v>884</v>
      </c>
      <c r="W19" s="101">
        <v>803</v>
      </c>
      <c r="X19" s="24">
        <v>10000000</v>
      </c>
      <c r="Y19" s="101">
        <v>1</v>
      </c>
      <c r="Z19" s="22">
        <v>43983</v>
      </c>
      <c r="AA19" s="101">
        <v>60</v>
      </c>
      <c r="AB19" s="23">
        <f>R19+AA19</f>
        <v>180</v>
      </c>
      <c r="AC19" s="131">
        <f>+S19+X19</f>
        <v>30000000</v>
      </c>
      <c r="AD19" s="18" t="s">
        <v>1021</v>
      </c>
    </row>
    <row r="20" spans="1:30" ht="75">
      <c r="A20" s="2"/>
      <c r="B20" s="18" t="s">
        <v>61</v>
      </c>
      <c r="C20" s="18" t="s">
        <v>59</v>
      </c>
      <c r="D20" s="18" t="s">
        <v>17</v>
      </c>
      <c r="E20" s="18" t="s">
        <v>18</v>
      </c>
      <c r="F20" s="18" t="s">
        <v>1061</v>
      </c>
      <c r="G20" s="18" t="s">
        <v>1062</v>
      </c>
      <c r="H20" s="18" t="s">
        <v>1019</v>
      </c>
      <c r="I20" s="18">
        <v>1033762488</v>
      </c>
      <c r="J20" s="28"/>
      <c r="K20" s="23"/>
      <c r="L20" s="23"/>
      <c r="M20" s="23"/>
      <c r="N20" s="26" t="s">
        <v>1036</v>
      </c>
      <c r="O20" s="22">
        <v>43865</v>
      </c>
      <c r="P20" s="22">
        <v>43882</v>
      </c>
      <c r="Q20" s="21">
        <v>44063</v>
      </c>
      <c r="R20" s="23">
        <v>120</v>
      </c>
      <c r="S20" s="24">
        <v>15200000</v>
      </c>
      <c r="T20" s="101">
        <v>1</v>
      </c>
      <c r="U20" s="22">
        <v>43999</v>
      </c>
      <c r="V20" s="101">
        <v>949</v>
      </c>
      <c r="W20" s="101">
        <v>865</v>
      </c>
      <c r="X20" s="24">
        <v>7600000</v>
      </c>
      <c r="Y20" s="101">
        <v>1</v>
      </c>
      <c r="Z20" s="22">
        <v>43999</v>
      </c>
      <c r="AA20" s="101">
        <v>60</v>
      </c>
      <c r="AB20" s="23">
        <f>R20+AA20</f>
        <v>180</v>
      </c>
      <c r="AC20" s="131">
        <f>+S20+X20</f>
        <v>22800000</v>
      </c>
      <c r="AD20" s="18" t="s">
        <v>1021</v>
      </c>
    </row>
    <row r="21" spans="1:30" ht="90">
      <c r="A21" s="2"/>
      <c r="B21" s="18" t="s">
        <v>64</v>
      </c>
      <c r="C21" s="18" t="s">
        <v>62</v>
      </c>
      <c r="D21" s="18" t="s">
        <v>17</v>
      </c>
      <c r="E21" s="18" t="s">
        <v>18</v>
      </c>
      <c r="F21" s="18" t="s">
        <v>1055</v>
      </c>
      <c r="G21" s="19" t="s">
        <v>1063</v>
      </c>
      <c r="H21" s="18" t="s">
        <v>1019</v>
      </c>
      <c r="I21" s="18">
        <v>79489811</v>
      </c>
      <c r="J21" s="28"/>
      <c r="K21" s="23"/>
      <c r="L21" s="23"/>
      <c r="M21" s="23"/>
      <c r="N21" s="26" t="s">
        <v>1064</v>
      </c>
      <c r="O21" s="22">
        <v>43864</v>
      </c>
      <c r="P21" s="22">
        <v>43867</v>
      </c>
      <c r="Q21" s="22">
        <v>44048</v>
      </c>
      <c r="R21" s="23">
        <v>120</v>
      </c>
      <c r="S21" s="24">
        <v>20000000</v>
      </c>
      <c r="T21" s="101">
        <v>1</v>
      </c>
      <c r="U21" s="22">
        <v>43984</v>
      </c>
      <c r="V21" s="101">
        <v>897</v>
      </c>
      <c r="W21" s="101">
        <v>812</v>
      </c>
      <c r="X21" s="24">
        <v>10000000</v>
      </c>
      <c r="Y21" s="101">
        <v>1</v>
      </c>
      <c r="Z21" s="22">
        <v>43984</v>
      </c>
      <c r="AA21" s="101">
        <v>60</v>
      </c>
      <c r="AB21" s="23">
        <f>R21+AA21</f>
        <v>180</v>
      </c>
      <c r="AC21" s="131">
        <f>+S21+X21</f>
        <v>30000000</v>
      </c>
      <c r="AD21" s="18" t="s">
        <v>1021</v>
      </c>
    </row>
    <row r="22" spans="1:30" ht="135">
      <c r="A22" s="2"/>
      <c r="B22" s="18" t="s">
        <v>67</v>
      </c>
      <c r="C22" s="18" t="s">
        <v>65</v>
      </c>
      <c r="D22" s="18" t="s">
        <v>17</v>
      </c>
      <c r="E22" s="18" t="s">
        <v>18</v>
      </c>
      <c r="F22" s="18" t="s">
        <v>1065</v>
      </c>
      <c r="G22" s="18" t="s">
        <v>1066</v>
      </c>
      <c r="H22" s="18" t="s">
        <v>1019</v>
      </c>
      <c r="I22" s="18">
        <v>79542363</v>
      </c>
      <c r="J22" s="28"/>
      <c r="K22" s="23"/>
      <c r="L22" s="23"/>
      <c r="M22" s="23"/>
      <c r="N22" s="26" t="s">
        <v>1067</v>
      </c>
      <c r="O22" s="22">
        <v>43864</v>
      </c>
      <c r="P22" s="22">
        <v>43874</v>
      </c>
      <c r="Q22" s="22">
        <v>44055</v>
      </c>
      <c r="R22" s="23">
        <v>120</v>
      </c>
      <c r="S22" s="24">
        <v>22800000</v>
      </c>
      <c r="T22" s="101">
        <v>1</v>
      </c>
      <c r="U22" s="22">
        <v>43992</v>
      </c>
      <c r="V22" s="101">
        <v>919</v>
      </c>
      <c r="W22" s="101">
        <v>842</v>
      </c>
      <c r="X22" s="24">
        <v>11400000</v>
      </c>
      <c r="Y22" s="101">
        <v>1</v>
      </c>
      <c r="Z22" s="22">
        <v>43992</v>
      </c>
      <c r="AA22" s="101">
        <v>60</v>
      </c>
      <c r="AB22" s="23">
        <f>R22+AA22</f>
        <v>180</v>
      </c>
      <c r="AC22" s="131">
        <f>+S22+X22</f>
        <v>34200000</v>
      </c>
      <c r="AD22" s="18" t="s">
        <v>1021</v>
      </c>
    </row>
    <row r="23" spans="1:30" ht="90">
      <c r="A23" s="2"/>
      <c r="B23" s="18" t="s">
        <v>70</v>
      </c>
      <c r="C23" s="18" t="s">
        <v>68</v>
      </c>
      <c r="D23" s="18" t="s">
        <v>17</v>
      </c>
      <c r="E23" s="18" t="s">
        <v>18</v>
      </c>
      <c r="F23" s="18" t="s">
        <v>1068</v>
      </c>
      <c r="G23" s="19" t="s">
        <v>1069</v>
      </c>
      <c r="H23" s="18" t="s">
        <v>1019</v>
      </c>
      <c r="I23" s="18">
        <v>79956583</v>
      </c>
      <c r="J23" s="28"/>
      <c r="K23" s="23"/>
      <c r="L23" s="23"/>
      <c r="M23" s="23"/>
      <c r="N23" s="26" t="s">
        <v>1070</v>
      </c>
      <c r="O23" s="22">
        <v>43864</v>
      </c>
      <c r="P23" s="22">
        <v>43872</v>
      </c>
      <c r="Q23" s="22">
        <v>44053</v>
      </c>
      <c r="R23" s="23">
        <v>120</v>
      </c>
      <c r="S23" s="24">
        <v>22000000</v>
      </c>
      <c r="T23" s="101">
        <v>1</v>
      </c>
      <c r="U23" s="22">
        <v>43985</v>
      </c>
      <c r="V23" s="101">
        <v>903</v>
      </c>
      <c r="W23" s="101">
        <v>829</v>
      </c>
      <c r="X23" s="24">
        <v>11000000</v>
      </c>
      <c r="Y23" s="101">
        <v>1</v>
      </c>
      <c r="Z23" s="22">
        <v>43985</v>
      </c>
      <c r="AA23" s="101">
        <v>60</v>
      </c>
      <c r="AB23" s="23">
        <f>R23+AA23</f>
        <v>180</v>
      </c>
      <c r="AC23" s="131">
        <f>+S23+X23</f>
        <v>33000000</v>
      </c>
      <c r="AD23" s="18" t="s">
        <v>1021</v>
      </c>
    </row>
    <row r="24" spans="1:30" ht="90">
      <c r="A24" s="2"/>
      <c r="B24" s="18" t="s">
        <v>73</v>
      </c>
      <c r="C24" s="18" t="s">
        <v>71</v>
      </c>
      <c r="D24" s="18" t="s">
        <v>17</v>
      </c>
      <c r="E24" s="18" t="s">
        <v>18</v>
      </c>
      <c r="F24" s="18" t="s">
        <v>1071</v>
      </c>
      <c r="G24" s="18" t="s">
        <v>1072</v>
      </c>
      <c r="H24" s="18" t="s">
        <v>1019</v>
      </c>
      <c r="I24" s="18">
        <v>52094577</v>
      </c>
      <c r="J24" s="28"/>
      <c r="K24" s="23"/>
      <c r="L24" s="23"/>
      <c r="M24" s="23"/>
      <c r="N24" s="26" t="s">
        <v>1073</v>
      </c>
      <c r="O24" s="22">
        <v>43865</v>
      </c>
      <c r="P24" s="22">
        <v>43868</v>
      </c>
      <c r="Q24" s="22">
        <v>44049</v>
      </c>
      <c r="R24" s="23">
        <v>120</v>
      </c>
      <c r="S24" s="24">
        <v>12800000</v>
      </c>
      <c r="T24" s="101">
        <v>1</v>
      </c>
      <c r="U24" s="22">
        <v>43986</v>
      </c>
      <c r="V24" s="101">
        <v>902</v>
      </c>
      <c r="W24" s="101">
        <v>823</v>
      </c>
      <c r="X24" s="24">
        <v>6400000</v>
      </c>
      <c r="Y24" s="101">
        <v>1</v>
      </c>
      <c r="Z24" s="22">
        <v>43986</v>
      </c>
      <c r="AA24" s="101">
        <v>60</v>
      </c>
      <c r="AB24" s="23">
        <f>R24+AA24</f>
        <v>180</v>
      </c>
      <c r="AC24" s="131">
        <f>+S24+X24</f>
        <v>19200000</v>
      </c>
      <c r="AD24" s="18" t="s">
        <v>1021</v>
      </c>
    </row>
    <row r="25" spans="1:30" ht="60">
      <c r="A25" s="2"/>
      <c r="B25" s="18" t="s">
        <v>76</v>
      </c>
      <c r="C25" s="18" t="s">
        <v>74</v>
      </c>
      <c r="D25" s="18" t="s">
        <v>17</v>
      </c>
      <c r="E25" s="18" t="s">
        <v>18</v>
      </c>
      <c r="F25" s="18" t="s">
        <v>1074</v>
      </c>
      <c r="G25" s="19" t="s">
        <v>1075</v>
      </c>
      <c r="H25" s="18" t="s">
        <v>1019</v>
      </c>
      <c r="I25" s="18">
        <v>1013603935</v>
      </c>
      <c r="J25" s="28"/>
      <c r="K25" s="23"/>
      <c r="L25" s="23"/>
      <c r="M25" s="23"/>
      <c r="N25" s="26" t="s">
        <v>1076</v>
      </c>
      <c r="O25" s="22">
        <v>43865</v>
      </c>
      <c r="P25" s="22">
        <v>43866</v>
      </c>
      <c r="Q25" s="22">
        <v>44047</v>
      </c>
      <c r="R25" s="23">
        <v>120</v>
      </c>
      <c r="S25" s="24">
        <v>16800000</v>
      </c>
      <c r="T25" s="101">
        <v>1</v>
      </c>
      <c r="U25" s="22">
        <v>43986</v>
      </c>
      <c r="V25" s="101">
        <v>905</v>
      </c>
      <c r="W25" s="101">
        <v>820</v>
      </c>
      <c r="X25" s="24">
        <v>8400000</v>
      </c>
      <c r="Y25" s="101">
        <v>1</v>
      </c>
      <c r="Z25" s="22">
        <v>43986</v>
      </c>
      <c r="AA25" s="101">
        <v>60</v>
      </c>
      <c r="AB25" s="23">
        <f>R25+AA25</f>
        <v>180</v>
      </c>
      <c r="AC25" s="131">
        <f>+S25+X25</f>
        <v>25200000</v>
      </c>
      <c r="AD25" s="18" t="s">
        <v>1021</v>
      </c>
    </row>
    <row r="26" spans="1:30" ht="135">
      <c r="A26" s="2"/>
      <c r="B26" s="18" t="s">
        <v>79</v>
      </c>
      <c r="C26" s="18" t="s">
        <v>77</v>
      </c>
      <c r="D26" s="18" t="s">
        <v>17</v>
      </c>
      <c r="E26" s="18" t="s">
        <v>18</v>
      </c>
      <c r="F26" s="18" t="s">
        <v>1077</v>
      </c>
      <c r="G26" s="18" t="s">
        <v>1078</v>
      </c>
      <c r="H26" s="18" t="s">
        <v>1019</v>
      </c>
      <c r="I26" s="18">
        <v>79468757</v>
      </c>
      <c r="J26" s="28"/>
      <c r="K26" s="23"/>
      <c r="L26" s="23"/>
      <c r="M26" s="23"/>
      <c r="N26" s="26" t="s">
        <v>1079</v>
      </c>
      <c r="O26" s="22">
        <v>43865</v>
      </c>
      <c r="P26" s="22">
        <v>43868</v>
      </c>
      <c r="Q26" s="22">
        <v>44049</v>
      </c>
      <c r="R26" s="23">
        <v>120</v>
      </c>
      <c r="S26" s="24">
        <v>26000000</v>
      </c>
      <c r="T26" s="101">
        <v>1</v>
      </c>
      <c r="U26" s="22">
        <v>43987</v>
      </c>
      <c r="V26" s="101">
        <v>898</v>
      </c>
      <c r="W26" s="101">
        <v>819</v>
      </c>
      <c r="X26" s="24">
        <v>13000000</v>
      </c>
      <c r="Y26" s="101">
        <v>1</v>
      </c>
      <c r="Z26" s="22">
        <v>43987</v>
      </c>
      <c r="AA26" s="101">
        <v>60</v>
      </c>
      <c r="AB26" s="23">
        <f>R26+AA26</f>
        <v>180</v>
      </c>
      <c r="AC26" s="131">
        <f>+S26+X26</f>
        <v>39000000</v>
      </c>
      <c r="AD26" s="18" t="s">
        <v>1021</v>
      </c>
    </row>
    <row r="27" spans="1:30" ht="75">
      <c r="A27" s="2"/>
      <c r="B27" s="18" t="s">
        <v>82</v>
      </c>
      <c r="C27" s="18" t="s">
        <v>80</v>
      </c>
      <c r="D27" s="18" t="s">
        <v>17</v>
      </c>
      <c r="E27" s="18" t="s">
        <v>18</v>
      </c>
      <c r="F27" s="18" t="s">
        <v>1080</v>
      </c>
      <c r="G27" s="18" t="s">
        <v>1081</v>
      </c>
      <c r="H27" s="18" t="s">
        <v>1019</v>
      </c>
      <c r="I27" s="18">
        <v>1022985336</v>
      </c>
      <c r="J27" s="28"/>
      <c r="K27" s="23"/>
      <c r="L27" s="23"/>
      <c r="M27" s="23"/>
      <c r="N27" s="26" t="s">
        <v>1082</v>
      </c>
      <c r="O27" s="22">
        <v>43865</v>
      </c>
      <c r="P27" s="22">
        <v>43868</v>
      </c>
      <c r="Q27" s="22">
        <v>44049</v>
      </c>
      <c r="R27" s="23">
        <v>120</v>
      </c>
      <c r="S27" s="24">
        <v>16800000</v>
      </c>
      <c r="T27" s="101">
        <v>1</v>
      </c>
      <c r="U27" s="22">
        <v>43987</v>
      </c>
      <c r="V27" s="101">
        <v>918</v>
      </c>
      <c r="W27" s="101">
        <v>825</v>
      </c>
      <c r="X27" s="24">
        <v>8400000</v>
      </c>
      <c r="Y27" s="101">
        <v>1</v>
      </c>
      <c r="Z27" s="22">
        <v>43987</v>
      </c>
      <c r="AA27" s="101">
        <v>60</v>
      </c>
      <c r="AB27" s="23">
        <f>R27+AA27</f>
        <v>180</v>
      </c>
      <c r="AC27" s="131">
        <f>+S27+X27</f>
        <v>25200000</v>
      </c>
      <c r="AD27" s="18" t="s">
        <v>1021</v>
      </c>
    </row>
    <row r="28" spans="1:30" ht="75">
      <c r="A28" s="2"/>
      <c r="B28" s="18" t="s">
        <v>88</v>
      </c>
      <c r="C28" s="18" t="s">
        <v>86</v>
      </c>
      <c r="D28" s="18" t="s">
        <v>17</v>
      </c>
      <c r="E28" s="18" t="s">
        <v>18</v>
      </c>
      <c r="F28" s="18" t="s">
        <v>1084</v>
      </c>
      <c r="G28" s="19" t="s">
        <v>1085</v>
      </c>
      <c r="H28" s="18" t="s">
        <v>1019</v>
      </c>
      <c r="I28" s="20">
        <v>3251276</v>
      </c>
      <c r="J28" s="28"/>
      <c r="K28" s="23"/>
      <c r="L28" s="23"/>
      <c r="M28" s="23"/>
      <c r="N28" s="26" t="s">
        <v>1086</v>
      </c>
      <c r="O28" s="22">
        <v>43865</v>
      </c>
      <c r="P28" s="22">
        <v>43866</v>
      </c>
      <c r="Q28" s="22">
        <v>44047</v>
      </c>
      <c r="R28" s="23">
        <v>120</v>
      </c>
      <c r="S28" s="24">
        <v>26000000</v>
      </c>
      <c r="T28" s="101">
        <v>1</v>
      </c>
      <c r="U28" s="22">
        <v>43985</v>
      </c>
      <c r="V28" s="101">
        <v>899</v>
      </c>
      <c r="W28" s="101">
        <v>816</v>
      </c>
      <c r="X28" s="24">
        <v>13000000</v>
      </c>
      <c r="Y28" s="101">
        <v>1</v>
      </c>
      <c r="Z28" s="22">
        <v>43985</v>
      </c>
      <c r="AA28" s="101">
        <v>60</v>
      </c>
      <c r="AB28" s="23">
        <f>R28+AA28</f>
        <v>180</v>
      </c>
      <c r="AC28" s="131">
        <f>+S28+X28</f>
        <v>39000000</v>
      </c>
      <c r="AD28" s="18" t="s">
        <v>1021</v>
      </c>
    </row>
    <row r="29" spans="1:30" ht="75">
      <c r="A29" s="2"/>
      <c r="B29" s="18" t="s">
        <v>91</v>
      </c>
      <c r="C29" s="18" t="s">
        <v>89</v>
      </c>
      <c r="D29" s="18" t="s">
        <v>17</v>
      </c>
      <c r="E29" s="18" t="s">
        <v>18</v>
      </c>
      <c r="F29" s="18" t="s">
        <v>1087</v>
      </c>
      <c r="G29" s="18" t="s">
        <v>1088</v>
      </c>
      <c r="H29" s="18" t="s">
        <v>1019</v>
      </c>
      <c r="I29" s="20">
        <v>1033734844</v>
      </c>
      <c r="J29" s="28"/>
      <c r="K29" s="23"/>
      <c r="L29" s="23"/>
      <c r="M29" s="23"/>
      <c r="N29" s="26" t="s">
        <v>1089</v>
      </c>
      <c r="O29" s="22">
        <v>43865</v>
      </c>
      <c r="P29" s="22">
        <v>43872</v>
      </c>
      <c r="Q29" s="22">
        <v>44053</v>
      </c>
      <c r="R29" s="23">
        <v>120</v>
      </c>
      <c r="S29" s="24">
        <v>26000000</v>
      </c>
      <c r="T29" s="101">
        <v>1</v>
      </c>
      <c r="U29" s="22">
        <v>43987</v>
      </c>
      <c r="V29" s="101">
        <v>904</v>
      </c>
      <c r="W29" s="101">
        <v>838</v>
      </c>
      <c r="X29" s="24">
        <v>13000000</v>
      </c>
      <c r="Y29" s="101">
        <v>1</v>
      </c>
      <c r="Z29" s="22">
        <v>43987</v>
      </c>
      <c r="AA29" s="101">
        <v>60</v>
      </c>
      <c r="AB29" s="23">
        <f>R29+AA29</f>
        <v>180</v>
      </c>
      <c r="AC29" s="131">
        <f>+S29+X29</f>
        <v>39000000</v>
      </c>
      <c r="AD29" s="18" t="s">
        <v>1021</v>
      </c>
    </row>
    <row r="30" spans="1:30" ht="75">
      <c r="A30" s="2"/>
      <c r="B30" s="18" t="s">
        <v>94</v>
      </c>
      <c r="C30" s="18" t="s">
        <v>92</v>
      </c>
      <c r="D30" s="18" t="s">
        <v>17</v>
      </c>
      <c r="E30" s="18" t="s">
        <v>18</v>
      </c>
      <c r="F30" s="18" t="s">
        <v>1090</v>
      </c>
      <c r="G30" s="18" t="s">
        <v>1091</v>
      </c>
      <c r="H30" s="18" t="s">
        <v>1019</v>
      </c>
      <c r="I30" s="20">
        <v>1032441853</v>
      </c>
      <c r="J30" s="28"/>
      <c r="K30" s="23"/>
      <c r="L30" s="23"/>
      <c r="M30" s="23"/>
      <c r="N30" s="26" t="s">
        <v>1092</v>
      </c>
      <c r="O30" s="22">
        <v>43865</v>
      </c>
      <c r="P30" s="22">
        <v>43871</v>
      </c>
      <c r="Q30" s="22">
        <v>44052</v>
      </c>
      <c r="R30" s="23">
        <v>120</v>
      </c>
      <c r="S30" s="24">
        <v>26000000</v>
      </c>
      <c r="T30" s="101">
        <v>1</v>
      </c>
      <c r="U30" s="22">
        <v>43987</v>
      </c>
      <c r="V30" s="101">
        <v>906</v>
      </c>
      <c r="W30" s="101">
        <v>830</v>
      </c>
      <c r="X30" s="24">
        <v>13000000</v>
      </c>
      <c r="Y30" s="101">
        <v>1</v>
      </c>
      <c r="Z30" s="22">
        <v>43987</v>
      </c>
      <c r="AA30" s="101">
        <v>60</v>
      </c>
      <c r="AB30" s="23">
        <f>R30+AA30</f>
        <v>180</v>
      </c>
      <c r="AC30" s="131">
        <f>+S30+X30</f>
        <v>39000000</v>
      </c>
      <c r="AD30" s="18" t="s">
        <v>1021</v>
      </c>
    </row>
    <row r="31" spans="1:30" ht="75">
      <c r="A31" s="2"/>
      <c r="B31" s="18" t="s">
        <v>97</v>
      </c>
      <c r="C31" s="18" t="s">
        <v>95</v>
      </c>
      <c r="D31" s="18" t="s">
        <v>17</v>
      </c>
      <c r="E31" s="18" t="s">
        <v>18</v>
      </c>
      <c r="F31" s="18" t="s">
        <v>1093</v>
      </c>
      <c r="G31" s="18" t="s">
        <v>1094</v>
      </c>
      <c r="H31" s="18" t="s">
        <v>1019</v>
      </c>
      <c r="I31" s="20">
        <v>80811353</v>
      </c>
      <c r="J31" s="28"/>
      <c r="K31" s="23"/>
      <c r="L31" s="23"/>
      <c r="M31" s="23"/>
      <c r="N31" s="26" t="s">
        <v>1095</v>
      </c>
      <c r="O31" s="22">
        <v>43865</v>
      </c>
      <c r="P31" s="22">
        <v>43867</v>
      </c>
      <c r="Q31" s="22">
        <v>44048</v>
      </c>
      <c r="R31" s="23">
        <v>120</v>
      </c>
      <c r="S31" s="24">
        <v>26000000</v>
      </c>
      <c r="T31" s="101">
        <v>1</v>
      </c>
      <c r="U31" s="22">
        <v>43984</v>
      </c>
      <c r="V31" s="101">
        <v>900</v>
      </c>
      <c r="W31" s="101">
        <v>824</v>
      </c>
      <c r="X31" s="24">
        <v>13000000</v>
      </c>
      <c r="Y31" s="101">
        <v>1</v>
      </c>
      <c r="Z31" s="22">
        <v>43984</v>
      </c>
      <c r="AA31" s="101">
        <v>60</v>
      </c>
      <c r="AB31" s="23">
        <f>R31+AA31</f>
        <v>180</v>
      </c>
      <c r="AC31" s="131">
        <f>+S31+X31</f>
        <v>39000000</v>
      </c>
      <c r="AD31" s="18" t="s">
        <v>1021</v>
      </c>
    </row>
    <row r="32" spans="1:30" ht="60">
      <c r="A32" s="2"/>
      <c r="B32" s="18" t="s">
        <v>100</v>
      </c>
      <c r="C32" s="18" t="s">
        <v>98</v>
      </c>
      <c r="D32" s="18" t="s">
        <v>17</v>
      </c>
      <c r="E32" s="18" t="s">
        <v>18</v>
      </c>
      <c r="F32" s="18" t="s">
        <v>1096</v>
      </c>
      <c r="G32" s="18" t="s">
        <v>1097</v>
      </c>
      <c r="H32" s="18" t="s">
        <v>1019</v>
      </c>
      <c r="I32" s="20">
        <v>1023896385</v>
      </c>
      <c r="J32" s="28"/>
      <c r="K32" s="23"/>
      <c r="L32" s="23"/>
      <c r="M32" s="23"/>
      <c r="N32" s="26" t="s">
        <v>1098</v>
      </c>
      <c r="O32" s="22">
        <v>43866</v>
      </c>
      <c r="P32" s="22">
        <v>43866</v>
      </c>
      <c r="Q32" s="22">
        <v>44047</v>
      </c>
      <c r="R32" s="23">
        <v>120</v>
      </c>
      <c r="S32" s="24">
        <v>15200000</v>
      </c>
      <c r="T32" s="101">
        <v>1</v>
      </c>
      <c r="U32" s="22">
        <v>43985</v>
      </c>
      <c r="V32" s="101">
        <v>901</v>
      </c>
      <c r="W32" s="101">
        <v>817</v>
      </c>
      <c r="X32" s="24">
        <v>7600000</v>
      </c>
      <c r="Y32" s="101">
        <v>1</v>
      </c>
      <c r="Z32" s="22">
        <v>43985</v>
      </c>
      <c r="AA32" s="101">
        <v>60</v>
      </c>
      <c r="AB32" s="23">
        <f>R32+AA32</f>
        <v>180</v>
      </c>
      <c r="AC32" s="131">
        <f>+S32+X32</f>
        <v>22800000</v>
      </c>
      <c r="AD32" s="18" t="s">
        <v>1021</v>
      </c>
    </row>
    <row r="33" spans="1:30" ht="45">
      <c r="A33" s="2"/>
      <c r="B33" s="18" t="s">
        <v>103</v>
      </c>
      <c r="C33" s="18" t="s">
        <v>101</v>
      </c>
      <c r="D33" s="18" t="s">
        <v>17</v>
      </c>
      <c r="E33" s="18" t="s">
        <v>18</v>
      </c>
      <c r="F33" s="18" t="s">
        <v>1099</v>
      </c>
      <c r="G33" s="18" t="s">
        <v>1100</v>
      </c>
      <c r="H33" s="18" t="s">
        <v>1019</v>
      </c>
      <c r="I33" s="18">
        <v>1031146087</v>
      </c>
      <c r="J33" s="28"/>
      <c r="K33" s="23"/>
      <c r="L33" s="23"/>
      <c r="M33" s="23"/>
      <c r="N33" s="26" t="s">
        <v>1101</v>
      </c>
      <c r="O33" s="22">
        <v>43865</v>
      </c>
      <c r="P33" s="21">
        <v>43882</v>
      </c>
      <c r="Q33" s="21">
        <v>44063</v>
      </c>
      <c r="R33" s="23">
        <v>120</v>
      </c>
      <c r="S33" s="24">
        <v>10000000</v>
      </c>
      <c r="T33" s="101">
        <v>1</v>
      </c>
      <c r="U33" s="22">
        <v>43999</v>
      </c>
      <c r="V33" s="101">
        <v>950</v>
      </c>
      <c r="W33" s="101">
        <v>849</v>
      </c>
      <c r="X33" s="24">
        <v>5000000</v>
      </c>
      <c r="Y33" s="101">
        <v>1</v>
      </c>
      <c r="Z33" s="22">
        <v>43999</v>
      </c>
      <c r="AA33" s="101">
        <v>60</v>
      </c>
      <c r="AB33" s="23">
        <f>R33+AA33</f>
        <v>180</v>
      </c>
      <c r="AC33" s="131">
        <f>+S33+X33</f>
        <v>15000000</v>
      </c>
      <c r="AD33" s="18" t="s">
        <v>1021</v>
      </c>
    </row>
    <row r="34" spans="1:30" ht="90">
      <c r="A34" s="2"/>
      <c r="B34" s="18" t="s">
        <v>107</v>
      </c>
      <c r="C34" s="18" t="s">
        <v>104</v>
      </c>
      <c r="D34" s="18" t="s">
        <v>17</v>
      </c>
      <c r="E34" s="18" t="s">
        <v>18</v>
      </c>
      <c r="F34" s="18" t="s">
        <v>1102</v>
      </c>
      <c r="G34" s="18" t="s">
        <v>1103</v>
      </c>
      <c r="H34" s="18" t="s">
        <v>1019</v>
      </c>
      <c r="I34" s="18">
        <v>7591224</v>
      </c>
      <c r="J34" s="28"/>
      <c r="K34" s="23"/>
      <c r="L34" s="23"/>
      <c r="M34" s="23"/>
      <c r="N34" s="26" t="s">
        <v>1104</v>
      </c>
      <c r="O34" s="22">
        <v>43866</v>
      </c>
      <c r="P34" s="22">
        <v>43878</v>
      </c>
      <c r="Q34" s="22">
        <v>43998</v>
      </c>
      <c r="R34" s="23">
        <v>120</v>
      </c>
      <c r="S34" s="24">
        <v>20000000</v>
      </c>
      <c r="T34" s="101"/>
      <c r="U34" s="24"/>
      <c r="V34" s="101"/>
      <c r="W34" s="101"/>
      <c r="X34" s="24"/>
      <c r="Y34" s="101"/>
      <c r="Z34" s="24"/>
      <c r="AA34" s="101"/>
      <c r="AB34" s="103"/>
      <c r="AC34" s="131">
        <f>+S34+X34</f>
        <v>20000000</v>
      </c>
      <c r="AD34" s="18" t="s">
        <v>1021</v>
      </c>
    </row>
    <row r="35" spans="1:30" ht="90">
      <c r="A35" s="2"/>
      <c r="B35" s="18" t="s">
        <v>110</v>
      </c>
      <c r="C35" s="18" t="s">
        <v>108</v>
      </c>
      <c r="D35" s="18" t="s">
        <v>17</v>
      </c>
      <c r="E35" s="18" t="s">
        <v>18</v>
      </c>
      <c r="F35" s="18" t="s">
        <v>1105</v>
      </c>
      <c r="G35" s="18" t="s">
        <v>1106</v>
      </c>
      <c r="H35" s="18" t="s">
        <v>1019</v>
      </c>
      <c r="I35" s="18">
        <v>79536725</v>
      </c>
      <c r="J35" s="28"/>
      <c r="K35" s="23"/>
      <c r="L35" s="23"/>
      <c r="M35" s="23"/>
      <c r="N35" s="26" t="s">
        <v>1107</v>
      </c>
      <c r="O35" s="22">
        <v>43866</v>
      </c>
      <c r="P35" s="22">
        <v>43878</v>
      </c>
      <c r="Q35" s="22">
        <v>44059</v>
      </c>
      <c r="R35" s="23">
        <v>120</v>
      </c>
      <c r="S35" s="24">
        <v>20000000</v>
      </c>
      <c r="T35" s="101">
        <v>1</v>
      </c>
      <c r="U35" s="22">
        <v>43986</v>
      </c>
      <c r="V35" s="101">
        <v>917</v>
      </c>
      <c r="W35" s="101">
        <v>843</v>
      </c>
      <c r="X35" s="24">
        <v>10000000</v>
      </c>
      <c r="Y35" s="101">
        <v>1</v>
      </c>
      <c r="Z35" s="22">
        <v>43986</v>
      </c>
      <c r="AA35" s="101">
        <v>60</v>
      </c>
      <c r="AB35" s="23">
        <f>R35+AA35</f>
        <v>180</v>
      </c>
      <c r="AC35" s="131">
        <f>+S35+X35</f>
        <v>30000000</v>
      </c>
      <c r="AD35" s="18" t="s">
        <v>1021</v>
      </c>
    </row>
    <row r="36" spans="1:30" ht="75">
      <c r="A36" s="2"/>
      <c r="B36" s="18" t="s">
        <v>113</v>
      </c>
      <c r="C36" s="18" t="s">
        <v>111</v>
      </c>
      <c r="D36" s="18" t="s">
        <v>17</v>
      </c>
      <c r="E36" s="18" t="s">
        <v>18</v>
      </c>
      <c r="F36" s="18" t="s">
        <v>1108</v>
      </c>
      <c r="G36" s="18" t="s">
        <v>1032</v>
      </c>
      <c r="H36" s="18" t="s">
        <v>1019</v>
      </c>
      <c r="I36" s="18">
        <v>79730386</v>
      </c>
      <c r="J36" s="28"/>
      <c r="K36" s="23"/>
      <c r="L36" s="23"/>
      <c r="M36" s="23"/>
      <c r="N36" s="26" t="s">
        <v>1109</v>
      </c>
      <c r="O36" s="22">
        <v>43866</v>
      </c>
      <c r="P36" s="22">
        <v>43866</v>
      </c>
      <c r="Q36" s="22">
        <v>44047</v>
      </c>
      <c r="R36" s="23">
        <v>120</v>
      </c>
      <c r="S36" s="24">
        <v>30000000</v>
      </c>
      <c r="T36" s="101">
        <v>1</v>
      </c>
      <c r="U36" s="22">
        <v>43983</v>
      </c>
      <c r="V36" s="101">
        <v>885</v>
      </c>
      <c r="W36" s="101">
        <v>804</v>
      </c>
      <c r="X36" s="24">
        <v>15000000</v>
      </c>
      <c r="Y36" s="101">
        <v>1</v>
      </c>
      <c r="Z36" s="22">
        <v>43983</v>
      </c>
      <c r="AA36" s="101">
        <v>60</v>
      </c>
      <c r="AB36" s="23">
        <f>R36+AA36</f>
        <v>180</v>
      </c>
      <c r="AC36" s="131">
        <f>+S36+X36</f>
        <v>45000000</v>
      </c>
      <c r="AD36" s="18" t="s">
        <v>1021</v>
      </c>
    </row>
    <row r="37" spans="1:30" ht="60">
      <c r="A37" s="2"/>
      <c r="B37" s="18" t="s">
        <v>116</v>
      </c>
      <c r="C37" s="18" t="s">
        <v>114</v>
      </c>
      <c r="D37" s="18" t="s">
        <v>17</v>
      </c>
      <c r="E37" s="18" t="s">
        <v>18</v>
      </c>
      <c r="F37" s="18" t="s">
        <v>1110</v>
      </c>
      <c r="G37" s="18" t="s">
        <v>1111</v>
      </c>
      <c r="H37" s="18" t="s">
        <v>1019</v>
      </c>
      <c r="I37" s="18">
        <v>80026471</v>
      </c>
      <c r="J37" s="28"/>
      <c r="K37" s="23"/>
      <c r="L37" s="23"/>
      <c r="M37" s="23"/>
      <c r="N37" s="26" t="s">
        <v>1112</v>
      </c>
      <c r="O37" s="22">
        <v>43867</v>
      </c>
      <c r="P37" s="22">
        <v>43872</v>
      </c>
      <c r="Q37" s="22">
        <v>44053</v>
      </c>
      <c r="R37" s="23">
        <v>120</v>
      </c>
      <c r="S37" s="24">
        <v>22800000</v>
      </c>
      <c r="T37" s="101">
        <v>1</v>
      </c>
      <c r="U37" s="22">
        <v>43990</v>
      </c>
      <c r="V37" s="101">
        <v>908</v>
      </c>
      <c r="W37" s="101">
        <v>832</v>
      </c>
      <c r="X37" s="24">
        <v>11400000</v>
      </c>
      <c r="Y37" s="101">
        <v>1</v>
      </c>
      <c r="Z37" s="22">
        <v>43990</v>
      </c>
      <c r="AA37" s="101">
        <v>60</v>
      </c>
      <c r="AB37" s="23">
        <f>R37+AA37</f>
        <v>180</v>
      </c>
      <c r="AC37" s="131">
        <f>+S37+X37</f>
        <v>34200000</v>
      </c>
      <c r="AD37" s="18" t="s">
        <v>1021</v>
      </c>
    </row>
    <row r="38" spans="1:30" ht="75">
      <c r="A38" s="2"/>
      <c r="B38" s="18" t="s">
        <v>120</v>
      </c>
      <c r="C38" s="18" t="s">
        <v>117</v>
      </c>
      <c r="D38" s="18" t="s">
        <v>17</v>
      </c>
      <c r="E38" s="18" t="s">
        <v>18</v>
      </c>
      <c r="F38" s="18" t="s">
        <v>1113</v>
      </c>
      <c r="G38" s="18" t="s">
        <v>1114</v>
      </c>
      <c r="H38" s="18" t="s">
        <v>1019</v>
      </c>
      <c r="I38" s="18">
        <v>52962042</v>
      </c>
      <c r="J38" s="28"/>
      <c r="K38" s="23"/>
      <c r="L38" s="23"/>
      <c r="M38" s="23"/>
      <c r="N38" s="26" t="s">
        <v>1115</v>
      </c>
      <c r="O38" s="22">
        <v>43866</v>
      </c>
      <c r="P38" s="22">
        <v>43873</v>
      </c>
      <c r="Q38" s="22">
        <v>44054</v>
      </c>
      <c r="R38" s="23">
        <v>120</v>
      </c>
      <c r="S38" s="24">
        <v>26000000</v>
      </c>
      <c r="T38" s="101">
        <v>1</v>
      </c>
      <c r="U38" s="22">
        <v>43990</v>
      </c>
      <c r="V38" s="101">
        <v>909</v>
      </c>
      <c r="W38" s="101">
        <v>835</v>
      </c>
      <c r="X38" s="24">
        <v>13000000</v>
      </c>
      <c r="Y38" s="101">
        <v>1</v>
      </c>
      <c r="Z38" s="22">
        <v>43990</v>
      </c>
      <c r="AA38" s="101">
        <v>60</v>
      </c>
      <c r="AB38" s="23">
        <f>R38+AA38</f>
        <v>180</v>
      </c>
      <c r="AC38" s="131">
        <f>+S38+X38</f>
        <v>39000000</v>
      </c>
      <c r="AD38" s="18" t="s">
        <v>1021</v>
      </c>
    </row>
    <row r="39" spans="1:30" ht="75">
      <c r="A39" s="2"/>
      <c r="B39" s="18" t="s">
        <v>125</v>
      </c>
      <c r="C39" s="18" t="s">
        <v>123</v>
      </c>
      <c r="D39" s="18" t="s">
        <v>17</v>
      </c>
      <c r="E39" s="18" t="s">
        <v>18</v>
      </c>
      <c r="F39" s="18" t="s">
        <v>1116</v>
      </c>
      <c r="G39" s="18" t="s">
        <v>1117</v>
      </c>
      <c r="H39" s="18" t="s">
        <v>1019</v>
      </c>
      <c r="I39" s="18">
        <v>1023888785</v>
      </c>
      <c r="J39" s="28" t="s">
        <v>1118</v>
      </c>
      <c r="K39" s="23"/>
      <c r="L39" s="23"/>
      <c r="M39" s="23"/>
      <c r="N39" s="26" t="s">
        <v>1119</v>
      </c>
      <c r="O39" s="22">
        <v>43872</v>
      </c>
      <c r="P39" s="22">
        <v>43874</v>
      </c>
      <c r="Q39" s="22">
        <v>44055</v>
      </c>
      <c r="R39" s="23">
        <v>120</v>
      </c>
      <c r="S39" s="24">
        <v>20000000</v>
      </c>
      <c r="T39" s="101">
        <v>1</v>
      </c>
      <c r="U39" s="22">
        <v>43991</v>
      </c>
      <c r="V39" s="101">
        <v>910</v>
      </c>
      <c r="W39" s="101">
        <v>837</v>
      </c>
      <c r="X39" s="24">
        <v>10000000</v>
      </c>
      <c r="Y39" s="101">
        <v>1</v>
      </c>
      <c r="Z39" s="22">
        <v>43991</v>
      </c>
      <c r="AA39" s="101">
        <v>60</v>
      </c>
      <c r="AB39" s="23">
        <f>R39+AA39</f>
        <v>180</v>
      </c>
      <c r="AC39" s="131">
        <f>+S39+X39</f>
        <v>30000000</v>
      </c>
      <c r="AD39" s="18" t="s">
        <v>1021</v>
      </c>
    </row>
    <row r="40" spans="1:30" ht="90">
      <c r="A40" s="2"/>
      <c r="B40" s="18" t="s">
        <v>128</v>
      </c>
      <c r="C40" s="18" t="s">
        <v>126</v>
      </c>
      <c r="D40" s="18" t="s">
        <v>17</v>
      </c>
      <c r="E40" s="18" t="s">
        <v>18</v>
      </c>
      <c r="F40" s="18" t="s">
        <v>1120</v>
      </c>
      <c r="G40" s="18" t="s">
        <v>1121</v>
      </c>
      <c r="H40" s="18" t="s">
        <v>1019</v>
      </c>
      <c r="I40" s="18">
        <v>1014224065</v>
      </c>
      <c r="J40" s="28"/>
      <c r="K40" s="23"/>
      <c r="L40" s="23"/>
      <c r="M40" s="23"/>
      <c r="N40" s="26" t="s">
        <v>1122</v>
      </c>
      <c r="O40" s="22">
        <v>43868</v>
      </c>
      <c r="P40" s="22">
        <v>43878</v>
      </c>
      <c r="Q40" s="22">
        <v>44068</v>
      </c>
      <c r="R40" s="23">
        <v>120</v>
      </c>
      <c r="S40" s="24">
        <v>20000000</v>
      </c>
      <c r="T40" s="101">
        <v>1</v>
      </c>
      <c r="U40" s="22">
        <v>44007</v>
      </c>
      <c r="V40" s="101">
        <v>986</v>
      </c>
      <c r="W40" s="101">
        <v>890</v>
      </c>
      <c r="X40" s="24">
        <v>10000000</v>
      </c>
      <c r="Y40" s="101">
        <v>1</v>
      </c>
      <c r="Z40" s="22">
        <v>44007</v>
      </c>
      <c r="AA40" s="101">
        <v>60</v>
      </c>
      <c r="AB40" s="23">
        <f>R40+AA40</f>
        <v>180</v>
      </c>
      <c r="AC40" s="131">
        <f>+S40+X40</f>
        <v>30000000</v>
      </c>
      <c r="AD40" s="18" t="s">
        <v>1021</v>
      </c>
    </row>
    <row r="41" spans="1:30" ht="90">
      <c r="A41" s="2"/>
      <c r="B41" s="18" t="s">
        <v>131</v>
      </c>
      <c r="C41" s="18" t="s">
        <v>129</v>
      </c>
      <c r="D41" s="18" t="s">
        <v>17</v>
      </c>
      <c r="E41" s="18" t="s">
        <v>18</v>
      </c>
      <c r="F41" s="18" t="s">
        <v>1123</v>
      </c>
      <c r="G41" s="18" t="s">
        <v>1124</v>
      </c>
      <c r="H41" s="18" t="s">
        <v>1019</v>
      </c>
      <c r="I41" s="18">
        <v>1019086865</v>
      </c>
      <c r="J41" s="28"/>
      <c r="K41" s="23"/>
      <c r="L41" s="23"/>
      <c r="M41" s="23"/>
      <c r="N41" s="26" t="s">
        <v>1125</v>
      </c>
      <c r="O41" s="22">
        <v>43874</v>
      </c>
      <c r="P41" s="22">
        <v>43882</v>
      </c>
      <c r="Q41" s="22">
        <v>44063</v>
      </c>
      <c r="R41" s="23">
        <v>120</v>
      </c>
      <c r="S41" s="24">
        <v>20000000</v>
      </c>
      <c r="T41" s="101">
        <v>1</v>
      </c>
      <c r="U41" s="22">
        <v>43999</v>
      </c>
      <c r="V41" s="101">
        <v>948</v>
      </c>
      <c r="W41" s="101">
        <v>864</v>
      </c>
      <c r="X41" s="24">
        <v>10000000</v>
      </c>
      <c r="Y41" s="101">
        <v>1</v>
      </c>
      <c r="Z41" s="22">
        <v>43999</v>
      </c>
      <c r="AA41" s="101">
        <v>60</v>
      </c>
      <c r="AB41" s="23">
        <f>R41+AA41</f>
        <v>180</v>
      </c>
      <c r="AC41" s="131">
        <f>+S41+X41</f>
        <v>30000000</v>
      </c>
      <c r="AD41" s="18" t="s">
        <v>1021</v>
      </c>
    </row>
    <row r="42" spans="1:30" ht="60">
      <c r="A42" s="2"/>
      <c r="B42" s="18" t="s">
        <v>134</v>
      </c>
      <c r="C42" s="18" t="s">
        <v>132</v>
      </c>
      <c r="D42" s="18" t="s">
        <v>17</v>
      </c>
      <c r="E42" s="18" t="s">
        <v>18</v>
      </c>
      <c r="F42" s="18" t="s">
        <v>1126</v>
      </c>
      <c r="G42" s="18" t="s">
        <v>1127</v>
      </c>
      <c r="H42" s="18" t="s">
        <v>1019</v>
      </c>
      <c r="I42" s="18">
        <v>1022950072</v>
      </c>
      <c r="J42" s="28"/>
      <c r="K42" s="23"/>
      <c r="L42" s="23"/>
      <c r="M42" s="23"/>
      <c r="N42" s="26" t="s">
        <v>1128</v>
      </c>
      <c r="O42" s="21">
        <v>43874</v>
      </c>
      <c r="P42" s="22">
        <v>43881</v>
      </c>
      <c r="Q42" s="22">
        <v>44001</v>
      </c>
      <c r="R42" s="23">
        <v>120</v>
      </c>
      <c r="S42" s="24">
        <v>22000000</v>
      </c>
      <c r="T42" s="101"/>
      <c r="U42" s="24"/>
      <c r="V42" s="101"/>
      <c r="W42" s="101"/>
      <c r="X42" s="24"/>
      <c r="Y42" s="101"/>
      <c r="Z42" s="24"/>
      <c r="AA42" s="101"/>
      <c r="AB42" s="103"/>
      <c r="AC42" s="131">
        <f>+S42+X42</f>
        <v>22000000</v>
      </c>
      <c r="AD42" s="18" t="s">
        <v>1021</v>
      </c>
    </row>
    <row r="43" spans="1:30" ht="60">
      <c r="A43" s="2"/>
      <c r="B43" s="18" t="s">
        <v>137</v>
      </c>
      <c r="C43" s="18" t="s">
        <v>135</v>
      </c>
      <c r="D43" s="18" t="s">
        <v>17</v>
      </c>
      <c r="E43" s="18" t="s">
        <v>18</v>
      </c>
      <c r="F43" s="18" t="s">
        <v>1129</v>
      </c>
      <c r="G43" s="18" t="s">
        <v>1130</v>
      </c>
      <c r="H43" s="18" t="s">
        <v>1019</v>
      </c>
      <c r="I43" s="18">
        <v>80749875</v>
      </c>
      <c r="J43" s="28"/>
      <c r="K43" s="23"/>
      <c r="L43" s="23"/>
      <c r="M43" s="23"/>
      <c r="N43" s="26" t="s">
        <v>1131</v>
      </c>
      <c r="O43" s="22">
        <v>43872</v>
      </c>
      <c r="P43" s="22">
        <v>43878</v>
      </c>
      <c r="Q43" s="22">
        <v>43998</v>
      </c>
      <c r="R43" s="23">
        <v>120</v>
      </c>
      <c r="S43" s="24">
        <v>10000000</v>
      </c>
      <c r="T43" s="101"/>
      <c r="U43" s="24"/>
      <c r="V43" s="101"/>
      <c r="W43" s="101"/>
      <c r="X43" s="24"/>
      <c r="Y43" s="101"/>
      <c r="Z43" s="24"/>
      <c r="AA43" s="101"/>
      <c r="AB43" s="103"/>
      <c r="AC43" s="131">
        <f>+S43+X43</f>
        <v>10000000</v>
      </c>
      <c r="AD43" s="18" t="s">
        <v>1021</v>
      </c>
    </row>
    <row r="44" spans="1:30" ht="90">
      <c r="A44" s="2"/>
      <c r="B44" s="18" t="s">
        <v>140</v>
      </c>
      <c r="C44" s="18" t="s">
        <v>138</v>
      </c>
      <c r="D44" s="18" t="s">
        <v>17</v>
      </c>
      <c r="E44" s="18" t="s">
        <v>18</v>
      </c>
      <c r="F44" s="18" t="s">
        <v>1132</v>
      </c>
      <c r="G44" s="18" t="s">
        <v>1133</v>
      </c>
      <c r="H44" s="18" t="s">
        <v>1019</v>
      </c>
      <c r="I44" s="18">
        <v>79443062</v>
      </c>
      <c r="J44" s="28"/>
      <c r="K44" s="23"/>
      <c r="L44" s="23"/>
      <c r="M44" s="23"/>
      <c r="N44" s="26" t="s">
        <v>1134</v>
      </c>
      <c r="O44" s="22">
        <v>43872</v>
      </c>
      <c r="P44" s="22">
        <v>43875</v>
      </c>
      <c r="Q44" s="22">
        <v>44056</v>
      </c>
      <c r="R44" s="23">
        <v>120</v>
      </c>
      <c r="S44" s="24">
        <v>26000000</v>
      </c>
      <c r="T44" s="101">
        <v>1</v>
      </c>
      <c r="U44" s="22">
        <v>43994</v>
      </c>
      <c r="V44" s="101">
        <v>924</v>
      </c>
      <c r="W44" s="101">
        <v>845</v>
      </c>
      <c r="X44" s="24">
        <v>13000000</v>
      </c>
      <c r="Y44" s="101">
        <v>1</v>
      </c>
      <c r="Z44" s="22">
        <v>43994</v>
      </c>
      <c r="AA44" s="101">
        <v>60</v>
      </c>
      <c r="AB44" s="23">
        <f>R44+AA44</f>
        <v>180</v>
      </c>
      <c r="AC44" s="131">
        <f>+S44+X44</f>
        <v>39000000</v>
      </c>
      <c r="AD44" s="18" t="s">
        <v>1021</v>
      </c>
    </row>
    <row r="45" spans="1:30" ht="60">
      <c r="A45" s="2"/>
      <c r="B45" s="18" t="s">
        <v>143</v>
      </c>
      <c r="C45" s="18" t="s">
        <v>141</v>
      </c>
      <c r="D45" s="18" t="s">
        <v>17</v>
      </c>
      <c r="E45" s="18" t="s">
        <v>18</v>
      </c>
      <c r="F45" s="18" t="s">
        <v>1099</v>
      </c>
      <c r="G45" s="18" t="s">
        <v>1135</v>
      </c>
      <c r="H45" s="18" t="s">
        <v>1019</v>
      </c>
      <c r="I45" s="18">
        <v>1014213321</v>
      </c>
      <c r="J45" s="28"/>
      <c r="K45" s="23"/>
      <c r="L45" s="23"/>
      <c r="M45" s="23"/>
      <c r="N45" s="26" t="s">
        <v>1136</v>
      </c>
      <c r="O45" s="22">
        <v>43865</v>
      </c>
      <c r="P45" s="22">
        <v>43878</v>
      </c>
      <c r="Q45" s="22">
        <v>44059</v>
      </c>
      <c r="R45" s="23">
        <v>120</v>
      </c>
      <c r="S45" s="24">
        <v>15200000</v>
      </c>
      <c r="T45" s="101">
        <v>1</v>
      </c>
      <c r="U45" s="22">
        <v>43987</v>
      </c>
      <c r="V45" s="101">
        <v>911</v>
      </c>
      <c r="W45" s="101">
        <v>833</v>
      </c>
      <c r="X45" s="24">
        <v>7600000</v>
      </c>
      <c r="Y45" s="101">
        <v>1</v>
      </c>
      <c r="Z45" s="22">
        <v>43987</v>
      </c>
      <c r="AA45" s="101">
        <v>60</v>
      </c>
      <c r="AB45" s="23">
        <f>R45+AA45</f>
        <v>180</v>
      </c>
      <c r="AC45" s="131">
        <f>+S45+X45</f>
        <v>22800000</v>
      </c>
      <c r="AD45" s="18" t="s">
        <v>1021</v>
      </c>
    </row>
    <row r="46" spans="1:30" ht="120">
      <c r="A46" s="2"/>
      <c r="B46" s="18" t="s">
        <v>146</v>
      </c>
      <c r="C46" s="18" t="s">
        <v>144</v>
      </c>
      <c r="D46" s="18" t="s">
        <v>17</v>
      </c>
      <c r="E46" s="18" t="s">
        <v>18</v>
      </c>
      <c r="F46" s="18" t="s">
        <v>1137</v>
      </c>
      <c r="G46" s="18" t="s">
        <v>1138</v>
      </c>
      <c r="H46" s="18" t="s">
        <v>1019</v>
      </c>
      <c r="I46" s="18">
        <v>1014218875</v>
      </c>
      <c r="J46" s="28"/>
      <c r="K46" s="23"/>
      <c r="L46" s="23"/>
      <c r="M46" s="23"/>
      <c r="N46" s="26" t="s">
        <v>1139</v>
      </c>
      <c r="O46" s="22">
        <v>43874</v>
      </c>
      <c r="P46" s="22">
        <v>43875</v>
      </c>
      <c r="Q46" s="22">
        <v>44056</v>
      </c>
      <c r="R46" s="23">
        <v>120</v>
      </c>
      <c r="S46" s="24">
        <v>26000000</v>
      </c>
      <c r="T46" s="101">
        <v>1</v>
      </c>
      <c r="U46" s="22">
        <v>43985</v>
      </c>
      <c r="V46" s="101">
        <v>912</v>
      </c>
      <c r="W46" s="101">
        <v>839</v>
      </c>
      <c r="X46" s="24">
        <v>13000000</v>
      </c>
      <c r="Y46" s="101">
        <v>1</v>
      </c>
      <c r="Z46" s="22">
        <v>43985</v>
      </c>
      <c r="AA46" s="101">
        <v>60</v>
      </c>
      <c r="AB46" s="23">
        <f>R46+AA46</f>
        <v>180</v>
      </c>
      <c r="AC46" s="131">
        <f>+S46+X46</f>
        <v>39000000</v>
      </c>
      <c r="AD46" s="18" t="s">
        <v>1021</v>
      </c>
    </row>
    <row r="47" spans="1:30" ht="120">
      <c r="A47" s="2"/>
      <c r="B47" s="18" t="s">
        <v>149</v>
      </c>
      <c r="C47" s="18" t="s">
        <v>147</v>
      </c>
      <c r="D47" s="18" t="s">
        <v>17</v>
      </c>
      <c r="E47" s="18" t="s">
        <v>18</v>
      </c>
      <c r="F47" s="18" t="s">
        <v>1140</v>
      </c>
      <c r="G47" s="18" t="s">
        <v>1141</v>
      </c>
      <c r="H47" s="18" t="s">
        <v>1019</v>
      </c>
      <c r="I47" s="18">
        <v>1010185467</v>
      </c>
      <c r="J47" s="28"/>
      <c r="K47" s="23"/>
      <c r="L47" s="23"/>
      <c r="M47" s="23"/>
      <c r="N47" s="26" t="s">
        <v>1142</v>
      </c>
      <c r="O47" s="22">
        <v>43874</v>
      </c>
      <c r="P47" s="22">
        <v>43878</v>
      </c>
      <c r="Q47" s="22">
        <v>44059</v>
      </c>
      <c r="R47" s="23">
        <v>120</v>
      </c>
      <c r="S47" s="24">
        <v>20000000</v>
      </c>
      <c r="T47" s="101">
        <v>1</v>
      </c>
      <c r="U47" s="22">
        <v>43998</v>
      </c>
      <c r="V47" s="101">
        <v>925</v>
      </c>
      <c r="W47" s="101">
        <v>846</v>
      </c>
      <c r="X47" s="24">
        <v>10000000</v>
      </c>
      <c r="Y47" s="101">
        <v>1</v>
      </c>
      <c r="Z47" s="22">
        <v>43998</v>
      </c>
      <c r="AA47" s="101">
        <v>60</v>
      </c>
      <c r="AB47" s="23">
        <f>R47+AA47</f>
        <v>180</v>
      </c>
      <c r="AC47" s="131">
        <f>+S47+X47</f>
        <v>30000000</v>
      </c>
      <c r="AD47" s="18" t="s">
        <v>1021</v>
      </c>
    </row>
    <row r="48" spans="1:30" ht="90">
      <c r="A48" s="2"/>
      <c r="B48" s="18" t="s">
        <v>152</v>
      </c>
      <c r="C48" s="18" t="s">
        <v>150</v>
      </c>
      <c r="D48" s="18" t="s">
        <v>17</v>
      </c>
      <c r="E48" s="18" t="s">
        <v>18</v>
      </c>
      <c r="F48" s="18" t="s">
        <v>1143</v>
      </c>
      <c r="G48" s="18" t="s">
        <v>1144</v>
      </c>
      <c r="H48" s="18" t="s">
        <v>1019</v>
      </c>
      <c r="I48" s="18">
        <v>52198468</v>
      </c>
      <c r="J48" s="28"/>
      <c r="K48" s="23"/>
      <c r="L48" s="23"/>
      <c r="M48" s="23"/>
      <c r="N48" s="26" t="s">
        <v>1145</v>
      </c>
      <c r="O48" s="22">
        <v>43875</v>
      </c>
      <c r="P48" s="22">
        <v>43880</v>
      </c>
      <c r="Q48" s="22">
        <v>44061</v>
      </c>
      <c r="R48" s="23">
        <v>120</v>
      </c>
      <c r="S48" s="24">
        <v>26000000</v>
      </c>
      <c r="T48" s="101">
        <v>1</v>
      </c>
      <c r="U48" s="22">
        <v>44000</v>
      </c>
      <c r="V48" s="101">
        <v>938</v>
      </c>
      <c r="W48" s="101">
        <v>854</v>
      </c>
      <c r="X48" s="24">
        <v>13000000</v>
      </c>
      <c r="Y48" s="101">
        <v>1</v>
      </c>
      <c r="Z48" s="22">
        <v>44000</v>
      </c>
      <c r="AA48" s="101">
        <v>60</v>
      </c>
      <c r="AB48" s="23">
        <f>R48+AA48</f>
        <v>180</v>
      </c>
      <c r="AC48" s="131">
        <f>+S48+X48</f>
        <v>39000000</v>
      </c>
      <c r="AD48" s="18" t="s">
        <v>1021</v>
      </c>
    </row>
    <row r="49" spans="1:30" ht="105">
      <c r="A49" s="2"/>
      <c r="B49" s="18" t="s">
        <v>155</v>
      </c>
      <c r="C49" s="18" t="s">
        <v>153</v>
      </c>
      <c r="D49" s="18" t="s">
        <v>17</v>
      </c>
      <c r="E49" s="18" t="s">
        <v>18</v>
      </c>
      <c r="F49" s="18" t="s">
        <v>1146</v>
      </c>
      <c r="G49" s="18" t="s">
        <v>1147</v>
      </c>
      <c r="H49" s="18" t="s">
        <v>1019</v>
      </c>
      <c r="I49" s="18">
        <v>80111170</v>
      </c>
      <c r="J49" s="28"/>
      <c r="K49" s="23"/>
      <c r="L49" s="23"/>
      <c r="M49" s="23"/>
      <c r="N49" s="26" t="s">
        <v>1148</v>
      </c>
      <c r="O49" s="21">
        <v>43878</v>
      </c>
      <c r="P49" s="21">
        <v>43881</v>
      </c>
      <c r="Q49" s="21">
        <v>44062</v>
      </c>
      <c r="R49" s="23">
        <v>120</v>
      </c>
      <c r="S49" s="24">
        <v>31600000</v>
      </c>
      <c r="T49" s="101">
        <v>1</v>
      </c>
      <c r="U49" s="22">
        <v>44000</v>
      </c>
      <c r="V49" s="101">
        <v>944</v>
      </c>
      <c r="W49" s="101">
        <v>856</v>
      </c>
      <c r="X49" s="24">
        <v>15800000</v>
      </c>
      <c r="Y49" s="101">
        <v>1</v>
      </c>
      <c r="Z49" s="22">
        <v>44000</v>
      </c>
      <c r="AA49" s="101">
        <v>60</v>
      </c>
      <c r="AB49" s="23">
        <f>R49+AA49</f>
        <v>180</v>
      </c>
      <c r="AC49" s="131">
        <f>+S49+X49</f>
        <v>47400000</v>
      </c>
      <c r="AD49" s="18" t="s">
        <v>1021</v>
      </c>
    </row>
    <row r="50" spans="1:30" ht="75">
      <c r="A50" s="2"/>
      <c r="B50" s="18" t="s">
        <v>158</v>
      </c>
      <c r="C50" s="18" t="s">
        <v>156</v>
      </c>
      <c r="D50" s="18" t="s">
        <v>17</v>
      </c>
      <c r="E50" s="18" t="s">
        <v>18</v>
      </c>
      <c r="F50" s="18" t="s">
        <v>1149</v>
      </c>
      <c r="G50" s="18" t="s">
        <v>1150</v>
      </c>
      <c r="H50" s="18" t="s">
        <v>1019</v>
      </c>
      <c r="I50" s="18">
        <v>79740793</v>
      </c>
      <c r="J50" s="28"/>
      <c r="K50" s="23"/>
      <c r="L50" s="23"/>
      <c r="M50" s="23"/>
      <c r="N50" s="26" t="s">
        <v>1151</v>
      </c>
      <c r="O50" s="22">
        <v>43878</v>
      </c>
      <c r="P50" s="22">
        <v>43879</v>
      </c>
      <c r="Q50" s="22">
        <v>44060</v>
      </c>
      <c r="R50" s="23">
        <v>120</v>
      </c>
      <c r="S50" s="24">
        <v>9200000</v>
      </c>
      <c r="T50" s="101">
        <v>1</v>
      </c>
      <c r="U50" s="22">
        <v>43986</v>
      </c>
      <c r="V50" s="101">
        <v>916</v>
      </c>
      <c r="W50" s="101">
        <v>836</v>
      </c>
      <c r="X50" s="24">
        <v>4600000</v>
      </c>
      <c r="Y50" s="101">
        <v>1</v>
      </c>
      <c r="Z50" s="22">
        <v>43986</v>
      </c>
      <c r="AA50" s="101">
        <v>60</v>
      </c>
      <c r="AB50" s="23">
        <f>R50+AA50</f>
        <v>180</v>
      </c>
      <c r="AC50" s="131">
        <f>+S50+X50</f>
        <v>13800000</v>
      </c>
      <c r="AD50" s="18" t="s">
        <v>1021</v>
      </c>
    </row>
    <row r="51" spans="1:30" ht="90">
      <c r="A51" s="2"/>
      <c r="B51" s="18" t="s">
        <v>161</v>
      </c>
      <c r="C51" s="18" t="s">
        <v>159</v>
      </c>
      <c r="D51" s="18" t="s">
        <v>17</v>
      </c>
      <c r="E51" s="18" t="s">
        <v>18</v>
      </c>
      <c r="F51" s="18" t="s">
        <v>1152</v>
      </c>
      <c r="G51" s="18" t="s">
        <v>1153</v>
      </c>
      <c r="H51" s="18" t="s">
        <v>1019</v>
      </c>
      <c r="I51" s="18">
        <v>1073676940</v>
      </c>
      <c r="J51" s="28"/>
      <c r="K51" s="23"/>
      <c r="L51" s="23"/>
      <c r="M51" s="23"/>
      <c r="N51" s="26" t="s">
        <v>1155</v>
      </c>
      <c r="O51" s="22">
        <v>43875</v>
      </c>
      <c r="P51" s="21">
        <v>43882</v>
      </c>
      <c r="Q51" s="21">
        <v>44063</v>
      </c>
      <c r="R51" s="23">
        <v>120</v>
      </c>
      <c r="S51" s="24">
        <v>10000000</v>
      </c>
      <c r="T51" s="101">
        <v>1</v>
      </c>
      <c r="U51" s="22">
        <v>43999</v>
      </c>
      <c r="V51" s="101">
        <v>951</v>
      </c>
      <c r="W51" s="101">
        <v>847</v>
      </c>
      <c r="X51" s="24">
        <v>5000000</v>
      </c>
      <c r="Y51" s="101">
        <v>1</v>
      </c>
      <c r="Z51" s="22">
        <v>43999</v>
      </c>
      <c r="AA51" s="101">
        <v>60</v>
      </c>
      <c r="AB51" s="23">
        <f>R51+AA51</f>
        <v>180</v>
      </c>
      <c r="AC51" s="131">
        <f>+S51+X51</f>
        <v>15000000</v>
      </c>
      <c r="AD51" s="18" t="s">
        <v>1021</v>
      </c>
    </row>
    <row r="52" spans="1:30" ht="105">
      <c r="A52" s="2"/>
      <c r="B52" s="18" t="s">
        <v>164</v>
      </c>
      <c r="C52" s="18" t="s">
        <v>162</v>
      </c>
      <c r="D52" s="18" t="s">
        <v>17</v>
      </c>
      <c r="E52" s="18" t="s">
        <v>18</v>
      </c>
      <c r="F52" s="18" t="s">
        <v>1156</v>
      </c>
      <c r="G52" s="18" t="s">
        <v>1157</v>
      </c>
      <c r="H52" s="18" t="s">
        <v>1019</v>
      </c>
      <c r="I52" s="18">
        <v>52538287</v>
      </c>
      <c r="J52" s="28"/>
      <c r="K52" s="23"/>
      <c r="L52" s="23"/>
      <c r="M52" s="23"/>
      <c r="N52" s="26" t="s">
        <v>1158</v>
      </c>
      <c r="O52" s="21">
        <v>43879</v>
      </c>
      <c r="P52" s="21">
        <v>43881</v>
      </c>
      <c r="Q52" s="21">
        <v>44062</v>
      </c>
      <c r="R52" s="23">
        <v>120</v>
      </c>
      <c r="S52" s="24">
        <v>22000000</v>
      </c>
      <c r="T52" s="101">
        <v>1</v>
      </c>
      <c r="U52" s="22">
        <v>44000</v>
      </c>
      <c r="V52" s="101">
        <v>943</v>
      </c>
      <c r="W52" s="101">
        <v>859</v>
      </c>
      <c r="X52" s="24">
        <v>11000000</v>
      </c>
      <c r="Y52" s="101">
        <v>1</v>
      </c>
      <c r="Z52" s="22">
        <v>44000</v>
      </c>
      <c r="AA52" s="101">
        <v>60</v>
      </c>
      <c r="AB52" s="23">
        <f>R52+AA52</f>
        <v>180</v>
      </c>
      <c r="AC52" s="131">
        <f>+S52+X52</f>
        <v>33000000</v>
      </c>
      <c r="AD52" s="18" t="s">
        <v>1021</v>
      </c>
    </row>
    <row r="53" spans="1:30" ht="60">
      <c r="A53" s="2"/>
      <c r="B53" s="18" t="s">
        <v>167</v>
      </c>
      <c r="C53" s="18" t="s">
        <v>165</v>
      </c>
      <c r="D53" s="18" t="s">
        <v>17</v>
      </c>
      <c r="E53" s="18" t="s">
        <v>18</v>
      </c>
      <c r="F53" s="19" t="s">
        <v>1159</v>
      </c>
      <c r="G53" s="18" t="s">
        <v>1160</v>
      </c>
      <c r="H53" s="18" t="s">
        <v>1019</v>
      </c>
      <c r="I53" s="18">
        <v>1022342186</v>
      </c>
      <c r="J53" s="28"/>
      <c r="K53" s="23"/>
      <c r="L53" s="23"/>
      <c r="M53" s="23"/>
      <c r="N53" s="26" t="s">
        <v>1161</v>
      </c>
      <c r="O53" s="21">
        <v>43879</v>
      </c>
      <c r="P53" s="21">
        <v>43882</v>
      </c>
      <c r="Q53" s="21">
        <v>44063</v>
      </c>
      <c r="R53" s="23">
        <v>120</v>
      </c>
      <c r="S53" s="24">
        <v>22800000</v>
      </c>
      <c r="T53" s="101">
        <v>1</v>
      </c>
      <c r="U53" s="22">
        <v>44001</v>
      </c>
      <c r="V53" s="101">
        <v>952</v>
      </c>
      <c r="W53" s="101">
        <v>871</v>
      </c>
      <c r="X53" s="24">
        <v>11400000</v>
      </c>
      <c r="Y53" s="101">
        <v>1</v>
      </c>
      <c r="Z53" s="22">
        <v>44001</v>
      </c>
      <c r="AA53" s="101">
        <v>60</v>
      </c>
      <c r="AB53" s="23">
        <f>R53+AA53</f>
        <v>180</v>
      </c>
      <c r="AC53" s="131">
        <f>+S53+X53</f>
        <v>34200000</v>
      </c>
      <c r="AD53" s="18" t="s">
        <v>1021</v>
      </c>
    </row>
    <row r="54" spans="1:30" ht="60">
      <c r="A54" s="2"/>
      <c r="B54" s="18" t="s">
        <v>170</v>
      </c>
      <c r="C54" s="18" t="s">
        <v>168</v>
      </c>
      <c r="D54" s="18" t="s">
        <v>17</v>
      </c>
      <c r="E54" s="18" t="s">
        <v>18</v>
      </c>
      <c r="F54" s="18" t="s">
        <v>1162</v>
      </c>
      <c r="G54" s="18" t="s">
        <v>1163</v>
      </c>
      <c r="H54" s="18" t="s">
        <v>1019</v>
      </c>
      <c r="I54" s="18">
        <v>1032456151</v>
      </c>
      <c r="J54" s="28"/>
      <c r="K54" s="23"/>
      <c r="L54" s="23"/>
      <c r="M54" s="23"/>
      <c r="N54" s="26" t="s">
        <v>1164</v>
      </c>
      <c r="O54" s="22">
        <v>43881</v>
      </c>
      <c r="P54" s="21">
        <v>43885</v>
      </c>
      <c r="Q54" s="21">
        <v>44066</v>
      </c>
      <c r="R54" s="23">
        <v>120</v>
      </c>
      <c r="S54" s="24">
        <v>22000000</v>
      </c>
      <c r="T54" s="101">
        <v>1</v>
      </c>
      <c r="U54" s="22">
        <v>44000</v>
      </c>
      <c r="V54" s="101">
        <v>933</v>
      </c>
      <c r="W54" s="101">
        <v>851</v>
      </c>
      <c r="X54" s="24">
        <v>11000000</v>
      </c>
      <c r="Y54" s="101">
        <v>1</v>
      </c>
      <c r="Z54" s="22">
        <v>44000</v>
      </c>
      <c r="AA54" s="101">
        <v>60</v>
      </c>
      <c r="AB54" s="23">
        <f>R54+AA54</f>
        <v>180</v>
      </c>
      <c r="AC54" s="131">
        <f>+S54+X54</f>
        <v>33000000</v>
      </c>
      <c r="AD54" s="18" t="s">
        <v>1021</v>
      </c>
    </row>
    <row r="55" spans="1:30" ht="60">
      <c r="A55" s="2"/>
      <c r="B55" s="18" t="s">
        <v>173</v>
      </c>
      <c r="C55" s="18" t="s">
        <v>171</v>
      </c>
      <c r="D55" s="18" t="s">
        <v>17</v>
      </c>
      <c r="E55" s="18" t="s">
        <v>18</v>
      </c>
      <c r="F55" s="19" t="s">
        <v>1165</v>
      </c>
      <c r="G55" s="18" t="s">
        <v>1166</v>
      </c>
      <c r="H55" s="18" t="s">
        <v>1019</v>
      </c>
      <c r="I55" s="18">
        <v>80167913</v>
      </c>
      <c r="J55" s="28"/>
      <c r="K55" s="23"/>
      <c r="L55" s="23"/>
      <c r="M55" s="23"/>
      <c r="N55" s="26" t="s">
        <v>1167</v>
      </c>
      <c r="O55" s="22">
        <v>43875</v>
      </c>
      <c r="P55" s="21">
        <v>43881</v>
      </c>
      <c r="Q55" s="21">
        <v>44062</v>
      </c>
      <c r="R55" s="23">
        <v>120</v>
      </c>
      <c r="S55" s="24">
        <v>15200000</v>
      </c>
      <c r="T55" s="101">
        <v>1</v>
      </c>
      <c r="U55" s="22">
        <v>44000</v>
      </c>
      <c r="V55" s="101">
        <v>946</v>
      </c>
      <c r="W55" s="101">
        <v>857</v>
      </c>
      <c r="X55" s="24">
        <v>7600000</v>
      </c>
      <c r="Y55" s="101">
        <v>1</v>
      </c>
      <c r="Z55" s="22">
        <v>44000</v>
      </c>
      <c r="AA55" s="101">
        <v>60</v>
      </c>
      <c r="AB55" s="23">
        <f>R55+AA55</f>
        <v>180</v>
      </c>
      <c r="AC55" s="131">
        <f>+S55+X55</f>
        <v>22800000</v>
      </c>
      <c r="AD55" s="18" t="s">
        <v>1021</v>
      </c>
    </row>
    <row r="56" spans="1:30" ht="75">
      <c r="A56" s="2"/>
      <c r="B56" s="18" t="s">
        <v>180</v>
      </c>
      <c r="C56" s="18" t="s">
        <v>178</v>
      </c>
      <c r="D56" s="18" t="s">
        <v>17</v>
      </c>
      <c r="E56" s="18" t="s">
        <v>18</v>
      </c>
      <c r="F56" s="19" t="s">
        <v>1168</v>
      </c>
      <c r="G56" s="18" t="s">
        <v>1169</v>
      </c>
      <c r="H56" s="18" t="s">
        <v>1019</v>
      </c>
      <c r="I56" s="18">
        <v>30392551</v>
      </c>
      <c r="J56" s="28"/>
      <c r="K56" s="23"/>
      <c r="L56" s="23"/>
      <c r="M56" s="23"/>
      <c r="N56" s="26" t="s">
        <v>1170</v>
      </c>
      <c r="O56" s="22">
        <v>43879</v>
      </c>
      <c r="P56" s="21">
        <v>43885</v>
      </c>
      <c r="Q56" s="21">
        <v>44066</v>
      </c>
      <c r="R56" s="23">
        <v>120</v>
      </c>
      <c r="S56" s="24">
        <v>20000000</v>
      </c>
      <c r="T56" s="101">
        <v>1</v>
      </c>
      <c r="U56" s="22">
        <v>43999</v>
      </c>
      <c r="V56" s="101">
        <v>935</v>
      </c>
      <c r="W56" s="101">
        <v>848</v>
      </c>
      <c r="X56" s="24">
        <v>10000000</v>
      </c>
      <c r="Y56" s="101">
        <v>1</v>
      </c>
      <c r="Z56" s="22">
        <v>43999</v>
      </c>
      <c r="AA56" s="101">
        <v>60</v>
      </c>
      <c r="AB56" s="23">
        <f>R56+AA56</f>
        <v>180</v>
      </c>
      <c r="AC56" s="131">
        <f>+S56+X56</f>
        <v>30000000</v>
      </c>
      <c r="AD56" s="18" t="s">
        <v>1021</v>
      </c>
    </row>
    <row r="57" spans="1:30" ht="75">
      <c r="A57" s="2"/>
      <c r="B57" s="18" t="s">
        <v>183</v>
      </c>
      <c r="C57" s="18" t="s">
        <v>181</v>
      </c>
      <c r="D57" s="18" t="s">
        <v>17</v>
      </c>
      <c r="E57" s="18" t="s">
        <v>18</v>
      </c>
      <c r="F57" s="18" t="s">
        <v>1171</v>
      </c>
      <c r="G57" s="18" t="s">
        <v>1172</v>
      </c>
      <c r="H57" s="18" t="s">
        <v>1019</v>
      </c>
      <c r="I57" s="18">
        <v>5970959</v>
      </c>
      <c r="J57" s="28"/>
      <c r="K57" s="23"/>
      <c r="L57" s="23"/>
      <c r="M57" s="23"/>
      <c r="N57" s="26" t="s">
        <v>1173</v>
      </c>
      <c r="O57" s="22">
        <v>43879</v>
      </c>
      <c r="P57" s="22">
        <v>43880</v>
      </c>
      <c r="Q57" s="22">
        <v>44061</v>
      </c>
      <c r="R57" s="23">
        <v>120</v>
      </c>
      <c r="S57" s="24">
        <v>9200000</v>
      </c>
      <c r="T57" s="101">
        <v>1</v>
      </c>
      <c r="U57" s="22">
        <v>44000</v>
      </c>
      <c r="V57" s="101">
        <v>942</v>
      </c>
      <c r="W57" s="101">
        <v>850</v>
      </c>
      <c r="X57" s="24">
        <v>4600000</v>
      </c>
      <c r="Y57" s="101">
        <v>1</v>
      </c>
      <c r="Z57" s="22">
        <v>44000</v>
      </c>
      <c r="AA57" s="101">
        <v>60</v>
      </c>
      <c r="AB57" s="23">
        <f>R57+AA57</f>
        <v>180</v>
      </c>
      <c r="AC57" s="131">
        <f>+S57+X57</f>
        <v>13800000</v>
      </c>
      <c r="AD57" s="18" t="s">
        <v>1021</v>
      </c>
    </row>
    <row r="58" spans="1:30" ht="115.5" customHeight="1">
      <c r="A58" s="2"/>
      <c r="B58" s="18" t="s">
        <v>186</v>
      </c>
      <c r="C58" s="18" t="s">
        <v>184</v>
      </c>
      <c r="D58" s="18" t="s">
        <v>17</v>
      </c>
      <c r="E58" s="18" t="s">
        <v>18</v>
      </c>
      <c r="F58" s="18" t="s">
        <v>1174</v>
      </c>
      <c r="G58" s="18" t="s">
        <v>1175</v>
      </c>
      <c r="H58" s="18" t="s">
        <v>1019</v>
      </c>
      <c r="I58" s="18">
        <v>53049635</v>
      </c>
      <c r="J58" s="28"/>
      <c r="K58" s="23"/>
      <c r="L58" s="23"/>
      <c r="M58" s="23"/>
      <c r="N58" s="26" t="s">
        <v>1176</v>
      </c>
      <c r="O58" s="21">
        <v>43879</v>
      </c>
      <c r="P58" s="21">
        <v>43882</v>
      </c>
      <c r="Q58" s="21">
        <v>44063</v>
      </c>
      <c r="R58" s="23">
        <v>120</v>
      </c>
      <c r="S58" s="24">
        <v>10000000</v>
      </c>
      <c r="T58" s="101">
        <v>1</v>
      </c>
      <c r="U58" s="22">
        <v>44000</v>
      </c>
      <c r="V58" s="101">
        <v>953</v>
      </c>
      <c r="W58" s="101">
        <v>861</v>
      </c>
      <c r="X58" s="24">
        <v>5000000</v>
      </c>
      <c r="Y58" s="101">
        <v>1</v>
      </c>
      <c r="Z58" s="22">
        <v>44000</v>
      </c>
      <c r="AA58" s="101">
        <v>60</v>
      </c>
      <c r="AB58" s="23">
        <f>R58+AA58</f>
        <v>180</v>
      </c>
      <c r="AC58" s="131">
        <f>+S58+X58</f>
        <v>15000000</v>
      </c>
      <c r="AD58" s="18" t="s">
        <v>1021</v>
      </c>
    </row>
    <row r="59" spans="1:30" ht="45">
      <c r="A59" s="2"/>
      <c r="B59" s="18" t="s">
        <v>189</v>
      </c>
      <c r="C59" s="18" t="s">
        <v>187</v>
      </c>
      <c r="D59" s="18" t="s">
        <v>17</v>
      </c>
      <c r="E59" s="18" t="s">
        <v>18</v>
      </c>
      <c r="F59" s="18" t="s">
        <v>1177</v>
      </c>
      <c r="G59" s="18" t="s">
        <v>1178</v>
      </c>
      <c r="H59" s="18" t="s">
        <v>1019</v>
      </c>
      <c r="I59" s="18">
        <v>87941057</v>
      </c>
      <c r="J59" s="28"/>
      <c r="K59" s="23"/>
      <c r="L59" s="23"/>
      <c r="M59" s="23"/>
      <c r="N59" s="26" t="s">
        <v>1179</v>
      </c>
      <c r="O59" s="21">
        <v>43879</v>
      </c>
      <c r="P59" s="21">
        <v>43882</v>
      </c>
      <c r="Q59" s="21">
        <v>44063</v>
      </c>
      <c r="R59" s="23">
        <v>120</v>
      </c>
      <c r="S59" s="24">
        <v>22000000</v>
      </c>
      <c r="T59" s="101">
        <v>1</v>
      </c>
      <c r="U59" s="22">
        <v>44000</v>
      </c>
      <c r="V59" s="101">
        <v>926</v>
      </c>
      <c r="W59" s="101">
        <v>863</v>
      </c>
      <c r="X59" s="24">
        <v>11000000</v>
      </c>
      <c r="Y59" s="101">
        <v>1</v>
      </c>
      <c r="Z59" s="22">
        <v>44000</v>
      </c>
      <c r="AA59" s="101">
        <v>60</v>
      </c>
      <c r="AB59" s="23">
        <f>R59+AA59</f>
        <v>180</v>
      </c>
      <c r="AC59" s="131">
        <f>+S59+X59</f>
        <v>33000000</v>
      </c>
      <c r="AD59" s="18" t="s">
        <v>1021</v>
      </c>
    </row>
    <row r="60" spans="1:30" ht="60">
      <c r="A60" s="2"/>
      <c r="B60" s="18" t="s">
        <v>192</v>
      </c>
      <c r="C60" s="18" t="s">
        <v>190</v>
      </c>
      <c r="D60" s="18" t="s">
        <v>17</v>
      </c>
      <c r="E60" s="18" t="s">
        <v>18</v>
      </c>
      <c r="F60" s="18" t="s">
        <v>1180</v>
      </c>
      <c r="G60" s="18" t="s">
        <v>1181</v>
      </c>
      <c r="H60" s="18" t="s">
        <v>1019</v>
      </c>
      <c r="I60" s="18">
        <v>19338480</v>
      </c>
      <c r="J60" s="28"/>
      <c r="K60" s="23"/>
      <c r="L60" s="23"/>
      <c r="M60" s="23"/>
      <c r="N60" s="26" t="s">
        <v>1182</v>
      </c>
      <c r="O60" s="21">
        <v>43879</v>
      </c>
      <c r="P60" s="21">
        <v>43882</v>
      </c>
      <c r="Q60" s="21">
        <v>44063</v>
      </c>
      <c r="R60" s="23">
        <v>120</v>
      </c>
      <c r="S60" s="24">
        <v>22800000</v>
      </c>
      <c r="T60" s="101">
        <v>1</v>
      </c>
      <c r="U60" s="22">
        <v>43999</v>
      </c>
      <c r="V60" s="101">
        <v>927</v>
      </c>
      <c r="W60" s="101">
        <v>852</v>
      </c>
      <c r="X60" s="24">
        <v>11400000</v>
      </c>
      <c r="Y60" s="101">
        <v>1</v>
      </c>
      <c r="Z60" s="22">
        <v>43999</v>
      </c>
      <c r="AA60" s="101">
        <v>60</v>
      </c>
      <c r="AB60" s="23">
        <f>R60+AA60</f>
        <v>180</v>
      </c>
      <c r="AC60" s="131">
        <f>+S60+X60</f>
        <v>34200000</v>
      </c>
      <c r="AD60" s="18" t="s">
        <v>1021</v>
      </c>
    </row>
    <row r="61" spans="1:30" ht="90">
      <c r="A61" s="2"/>
      <c r="B61" s="18" t="s">
        <v>195</v>
      </c>
      <c r="C61" s="18" t="s">
        <v>193</v>
      </c>
      <c r="D61" s="18" t="s">
        <v>17</v>
      </c>
      <c r="E61" s="18" t="s">
        <v>18</v>
      </c>
      <c r="F61" s="18" t="s">
        <v>1183</v>
      </c>
      <c r="G61" s="18" t="s">
        <v>1184</v>
      </c>
      <c r="H61" s="18" t="s">
        <v>1019</v>
      </c>
      <c r="I61" s="18">
        <v>1032457982</v>
      </c>
      <c r="J61" s="28"/>
      <c r="K61" s="23"/>
      <c r="L61" s="23"/>
      <c r="M61" s="23"/>
      <c r="N61" s="26" t="s">
        <v>1185</v>
      </c>
      <c r="O61" s="22">
        <v>43879</v>
      </c>
      <c r="P61" s="22">
        <v>43882</v>
      </c>
      <c r="Q61" s="22">
        <v>44063</v>
      </c>
      <c r="R61" s="23">
        <v>120</v>
      </c>
      <c r="S61" s="24">
        <v>20000000</v>
      </c>
      <c r="T61" s="101">
        <v>1</v>
      </c>
      <c r="U61" s="22">
        <v>43999</v>
      </c>
      <c r="V61" s="101">
        <v>928</v>
      </c>
      <c r="W61" s="101">
        <v>853</v>
      </c>
      <c r="X61" s="24">
        <v>10000000</v>
      </c>
      <c r="Y61" s="101">
        <v>1</v>
      </c>
      <c r="Z61" s="22">
        <v>43999</v>
      </c>
      <c r="AA61" s="101">
        <v>60</v>
      </c>
      <c r="AB61" s="23">
        <f>R61+AA61</f>
        <v>180</v>
      </c>
      <c r="AC61" s="131">
        <f>+S61+X61</f>
        <v>30000000</v>
      </c>
      <c r="AD61" s="18" t="s">
        <v>1021</v>
      </c>
    </row>
    <row r="62" spans="1:30" ht="75">
      <c r="A62" s="2"/>
      <c r="B62" s="18" t="s">
        <v>198</v>
      </c>
      <c r="C62" s="18" t="s">
        <v>196</v>
      </c>
      <c r="D62" s="18" t="s">
        <v>17</v>
      </c>
      <c r="E62" s="18" t="s">
        <v>18</v>
      </c>
      <c r="F62" s="18" t="s">
        <v>1187</v>
      </c>
      <c r="G62" s="18" t="s">
        <v>1188</v>
      </c>
      <c r="H62" s="18" t="s">
        <v>1019</v>
      </c>
      <c r="I62" s="18">
        <v>24606768</v>
      </c>
      <c r="J62" s="28"/>
      <c r="K62" s="23"/>
      <c r="L62" s="23"/>
      <c r="M62" s="23"/>
      <c r="N62" s="26" t="s">
        <v>1189</v>
      </c>
      <c r="O62" s="22">
        <v>43879</v>
      </c>
      <c r="P62" s="22">
        <v>43881</v>
      </c>
      <c r="Q62" s="22">
        <v>44001</v>
      </c>
      <c r="R62" s="23">
        <v>120</v>
      </c>
      <c r="S62" s="24">
        <v>24000000</v>
      </c>
      <c r="T62" s="101"/>
      <c r="U62" s="24"/>
      <c r="V62" s="101"/>
      <c r="W62" s="101"/>
      <c r="X62" s="24"/>
      <c r="Y62" s="101"/>
      <c r="Z62" s="24"/>
      <c r="AA62" s="101"/>
      <c r="AB62" s="103"/>
      <c r="AC62" s="131">
        <f>+S62+X62</f>
        <v>24000000</v>
      </c>
      <c r="AD62" s="18" t="s">
        <v>1021</v>
      </c>
    </row>
    <row r="63" spans="1:30" ht="60">
      <c r="A63" s="2"/>
      <c r="B63" s="18" t="s">
        <v>201</v>
      </c>
      <c r="C63" s="18" t="s">
        <v>199</v>
      </c>
      <c r="D63" s="18" t="s">
        <v>17</v>
      </c>
      <c r="E63" s="18" t="s">
        <v>18</v>
      </c>
      <c r="F63" s="18" t="s">
        <v>1190</v>
      </c>
      <c r="G63" s="18" t="s">
        <v>1191</v>
      </c>
      <c r="H63" s="18" t="s">
        <v>1019</v>
      </c>
      <c r="I63" s="18">
        <v>51931227</v>
      </c>
      <c r="J63" s="28"/>
      <c r="K63" s="23"/>
      <c r="L63" s="23"/>
      <c r="M63" s="23"/>
      <c r="N63" s="26" t="s">
        <v>1192</v>
      </c>
      <c r="O63" s="22">
        <v>43879</v>
      </c>
      <c r="P63" s="22">
        <v>43885</v>
      </c>
      <c r="Q63" s="22">
        <v>44066</v>
      </c>
      <c r="R63" s="23">
        <v>120</v>
      </c>
      <c r="S63" s="24">
        <v>20000000</v>
      </c>
      <c r="T63" s="101">
        <v>1</v>
      </c>
      <c r="U63" s="22">
        <v>44001</v>
      </c>
      <c r="V63" s="101">
        <v>937</v>
      </c>
      <c r="W63" s="101">
        <v>875</v>
      </c>
      <c r="X63" s="24">
        <v>10000000</v>
      </c>
      <c r="Y63" s="101">
        <v>1</v>
      </c>
      <c r="Z63" s="22">
        <v>44001</v>
      </c>
      <c r="AA63" s="101">
        <v>60</v>
      </c>
      <c r="AB63" s="23">
        <f>R63+AA63</f>
        <v>180</v>
      </c>
      <c r="AC63" s="131">
        <f>+S63+X63</f>
        <v>30000000</v>
      </c>
      <c r="AD63" s="18" t="s">
        <v>1021</v>
      </c>
    </row>
    <row r="64" spans="1:30" ht="75">
      <c r="A64" s="2"/>
      <c r="B64" s="18" t="s">
        <v>205</v>
      </c>
      <c r="C64" s="18" t="s">
        <v>202</v>
      </c>
      <c r="D64" s="18" t="s">
        <v>17</v>
      </c>
      <c r="E64" s="18" t="s">
        <v>18</v>
      </c>
      <c r="F64" s="18" t="s">
        <v>1193</v>
      </c>
      <c r="G64" s="18" t="s">
        <v>1194</v>
      </c>
      <c r="H64" s="18" t="s">
        <v>1019</v>
      </c>
      <c r="I64" s="18">
        <v>79258775</v>
      </c>
      <c r="J64" s="28"/>
      <c r="K64" s="23"/>
      <c r="L64" s="23"/>
      <c r="M64" s="23"/>
      <c r="N64" s="26" t="s">
        <v>1151</v>
      </c>
      <c r="O64" s="22">
        <v>43881</v>
      </c>
      <c r="P64" s="22">
        <v>43886</v>
      </c>
      <c r="Q64" s="22">
        <v>44067</v>
      </c>
      <c r="R64" s="23">
        <v>120</v>
      </c>
      <c r="S64" s="24">
        <v>9200000</v>
      </c>
      <c r="T64" s="101">
        <v>1</v>
      </c>
      <c r="U64" s="22">
        <v>44006</v>
      </c>
      <c r="V64" s="101">
        <v>980</v>
      </c>
      <c r="W64" s="101">
        <v>884</v>
      </c>
      <c r="X64" s="24">
        <v>4600000</v>
      </c>
      <c r="Y64" s="101">
        <v>1</v>
      </c>
      <c r="Z64" s="22">
        <v>44006</v>
      </c>
      <c r="AA64" s="101">
        <v>60</v>
      </c>
      <c r="AB64" s="23">
        <f>R64+AA64</f>
        <v>180</v>
      </c>
      <c r="AC64" s="131">
        <f>+S64+X64</f>
        <v>13800000</v>
      </c>
      <c r="AD64" s="18" t="s">
        <v>1021</v>
      </c>
    </row>
    <row r="65" spans="1:30" ht="75">
      <c r="A65" s="2"/>
      <c r="B65" s="18" t="s">
        <v>208</v>
      </c>
      <c r="C65" s="18" t="s">
        <v>206</v>
      </c>
      <c r="D65" s="18" t="s">
        <v>17</v>
      </c>
      <c r="E65" s="18" t="s">
        <v>18</v>
      </c>
      <c r="F65" s="18" t="s">
        <v>1195</v>
      </c>
      <c r="G65" s="18" t="s">
        <v>1196</v>
      </c>
      <c r="H65" s="18" t="s">
        <v>1019</v>
      </c>
      <c r="I65" s="18">
        <v>63394936</v>
      </c>
      <c r="J65" s="28"/>
      <c r="K65" s="23"/>
      <c r="L65" s="23"/>
      <c r="M65" s="23"/>
      <c r="N65" s="26" t="s">
        <v>1197</v>
      </c>
      <c r="O65" s="22">
        <v>43879</v>
      </c>
      <c r="P65" s="21">
        <v>43881</v>
      </c>
      <c r="Q65" s="21">
        <v>44062</v>
      </c>
      <c r="R65" s="23">
        <v>120</v>
      </c>
      <c r="S65" s="24">
        <v>31600000</v>
      </c>
      <c r="T65" s="101">
        <v>1</v>
      </c>
      <c r="U65" s="22">
        <v>44000</v>
      </c>
      <c r="V65" s="101">
        <v>947</v>
      </c>
      <c r="W65" s="101">
        <v>858</v>
      </c>
      <c r="X65" s="24">
        <v>15800000</v>
      </c>
      <c r="Y65" s="101">
        <v>1</v>
      </c>
      <c r="Z65" s="22">
        <v>44000</v>
      </c>
      <c r="AA65" s="101">
        <v>60</v>
      </c>
      <c r="AB65" s="23">
        <f>R65+AA65</f>
        <v>180</v>
      </c>
      <c r="AC65" s="131">
        <f>+S65+X65</f>
        <v>47400000</v>
      </c>
      <c r="AD65" s="18" t="s">
        <v>1021</v>
      </c>
    </row>
    <row r="66" spans="1:30" ht="120">
      <c r="A66" s="2"/>
      <c r="B66" s="18" t="s">
        <v>211</v>
      </c>
      <c r="C66" s="18" t="s">
        <v>209</v>
      </c>
      <c r="D66" s="18" t="s">
        <v>17</v>
      </c>
      <c r="E66" s="18" t="s">
        <v>18</v>
      </c>
      <c r="F66" s="18" t="s">
        <v>1198</v>
      </c>
      <c r="G66" s="18" t="s">
        <v>1199</v>
      </c>
      <c r="H66" s="18" t="s">
        <v>1019</v>
      </c>
      <c r="I66" s="18">
        <v>19234849</v>
      </c>
      <c r="J66" s="28"/>
      <c r="K66" s="23"/>
      <c r="L66" s="23"/>
      <c r="M66" s="23"/>
      <c r="N66" s="26" t="s">
        <v>1200</v>
      </c>
      <c r="O66" s="22">
        <v>43879</v>
      </c>
      <c r="P66" s="21">
        <v>43885</v>
      </c>
      <c r="Q66" s="21">
        <v>44066</v>
      </c>
      <c r="R66" s="23">
        <v>120</v>
      </c>
      <c r="S66" s="24">
        <v>10000000</v>
      </c>
      <c r="T66" s="101">
        <v>1</v>
      </c>
      <c r="U66" s="22">
        <v>44005</v>
      </c>
      <c r="V66" s="101">
        <v>939</v>
      </c>
      <c r="W66" s="101">
        <v>876</v>
      </c>
      <c r="X66" s="24">
        <v>5000000</v>
      </c>
      <c r="Y66" s="101">
        <v>1</v>
      </c>
      <c r="Z66" s="22">
        <v>44005</v>
      </c>
      <c r="AA66" s="101">
        <v>60</v>
      </c>
      <c r="AB66" s="23">
        <f>R66+AA66</f>
        <v>180</v>
      </c>
      <c r="AC66" s="131">
        <f>+S66+X66</f>
        <v>15000000</v>
      </c>
      <c r="AD66" s="18" t="s">
        <v>1021</v>
      </c>
    </row>
    <row r="67" spans="1:30" ht="120">
      <c r="A67" s="2"/>
      <c r="B67" s="18" t="s">
        <v>214</v>
      </c>
      <c r="C67" s="18" t="s">
        <v>212</v>
      </c>
      <c r="D67" s="18" t="s">
        <v>17</v>
      </c>
      <c r="E67" s="18" t="s">
        <v>18</v>
      </c>
      <c r="F67" s="18" t="s">
        <v>1201</v>
      </c>
      <c r="G67" s="18" t="s">
        <v>1202</v>
      </c>
      <c r="H67" s="18" t="s">
        <v>1019</v>
      </c>
      <c r="I67" s="18">
        <v>79806948</v>
      </c>
      <c r="J67" s="28"/>
      <c r="K67" s="23"/>
      <c r="L67" s="23"/>
      <c r="M67" s="23"/>
      <c r="N67" s="26" t="s">
        <v>1203</v>
      </c>
      <c r="O67" s="22">
        <v>43879</v>
      </c>
      <c r="P67" s="21">
        <v>43885</v>
      </c>
      <c r="Q67" s="21">
        <v>44066</v>
      </c>
      <c r="R67" s="23">
        <v>120</v>
      </c>
      <c r="S67" s="24">
        <v>10000000</v>
      </c>
      <c r="T67" s="101">
        <v>1</v>
      </c>
      <c r="U67" s="22">
        <v>44005</v>
      </c>
      <c r="V67" s="101">
        <v>940</v>
      </c>
      <c r="W67" s="101">
        <v>877</v>
      </c>
      <c r="X67" s="24">
        <v>5000000</v>
      </c>
      <c r="Y67" s="101">
        <v>1</v>
      </c>
      <c r="Z67" s="22">
        <v>44005</v>
      </c>
      <c r="AA67" s="101">
        <v>60</v>
      </c>
      <c r="AB67" s="23">
        <f>R67+AA67</f>
        <v>180</v>
      </c>
      <c r="AC67" s="131">
        <f>+S67+X67</f>
        <v>15000000</v>
      </c>
      <c r="AD67" s="18" t="s">
        <v>1021</v>
      </c>
    </row>
    <row r="68" spans="1:30" ht="75">
      <c r="A68" s="2"/>
      <c r="B68" s="18" t="s">
        <v>217</v>
      </c>
      <c r="C68" s="18" t="s">
        <v>215</v>
      </c>
      <c r="D68" s="18" t="s">
        <v>17</v>
      </c>
      <c r="E68" s="18" t="s">
        <v>18</v>
      </c>
      <c r="F68" s="18" t="s">
        <v>1204</v>
      </c>
      <c r="G68" s="18" t="s">
        <v>1205</v>
      </c>
      <c r="H68" s="18" t="s">
        <v>1019</v>
      </c>
      <c r="I68" s="18">
        <v>80188169</v>
      </c>
      <c r="J68" s="28"/>
      <c r="K68" s="23"/>
      <c r="L68" s="23"/>
      <c r="M68" s="23"/>
      <c r="N68" s="26" t="s">
        <v>1206</v>
      </c>
      <c r="O68" s="22">
        <v>43880</v>
      </c>
      <c r="P68" s="21">
        <v>43885</v>
      </c>
      <c r="Q68" s="21">
        <v>44066</v>
      </c>
      <c r="R68" s="23">
        <v>120</v>
      </c>
      <c r="S68" s="24">
        <v>20000000</v>
      </c>
      <c r="T68" s="101">
        <v>1</v>
      </c>
      <c r="U68" s="22">
        <v>44001</v>
      </c>
      <c r="V68" s="101">
        <v>945</v>
      </c>
      <c r="W68" s="101">
        <v>873</v>
      </c>
      <c r="X68" s="24">
        <v>10000000</v>
      </c>
      <c r="Y68" s="101">
        <v>1</v>
      </c>
      <c r="Z68" s="22">
        <v>44001</v>
      </c>
      <c r="AA68" s="101">
        <v>60</v>
      </c>
      <c r="AB68" s="23">
        <f>R68+AA68</f>
        <v>180</v>
      </c>
      <c r="AC68" s="131">
        <f>+S68+X68</f>
        <v>30000000</v>
      </c>
      <c r="AD68" s="18" t="s">
        <v>1021</v>
      </c>
    </row>
    <row r="69" spans="1:30" ht="90">
      <c r="A69" s="2"/>
      <c r="B69" s="18" t="s">
        <v>220</v>
      </c>
      <c r="C69" s="18" t="s">
        <v>218</v>
      </c>
      <c r="D69" s="18" t="s">
        <v>17</v>
      </c>
      <c r="E69" s="18" t="s">
        <v>18</v>
      </c>
      <c r="F69" s="18" t="s">
        <v>1207</v>
      </c>
      <c r="G69" s="18" t="s">
        <v>1208</v>
      </c>
      <c r="H69" s="18" t="s">
        <v>1019</v>
      </c>
      <c r="I69" s="18">
        <v>63327880</v>
      </c>
      <c r="J69" s="28"/>
      <c r="K69" s="23"/>
      <c r="L69" s="23"/>
      <c r="M69" s="23"/>
      <c r="N69" s="26" t="s">
        <v>1209</v>
      </c>
      <c r="O69" s="22">
        <v>43880</v>
      </c>
      <c r="P69" s="22">
        <v>43885</v>
      </c>
      <c r="Q69" s="22">
        <v>44066</v>
      </c>
      <c r="R69" s="23">
        <v>120</v>
      </c>
      <c r="S69" s="24">
        <v>20000000</v>
      </c>
      <c r="T69" s="101">
        <v>1</v>
      </c>
      <c r="U69" s="22">
        <v>44001</v>
      </c>
      <c r="V69" s="101">
        <v>941</v>
      </c>
      <c r="W69" s="101">
        <v>874</v>
      </c>
      <c r="X69" s="24">
        <v>10000000</v>
      </c>
      <c r="Y69" s="101">
        <v>1</v>
      </c>
      <c r="Z69" s="22">
        <v>44001</v>
      </c>
      <c r="AA69" s="101">
        <v>60</v>
      </c>
      <c r="AB69" s="23">
        <f>R69+AA69</f>
        <v>180</v>
      </c>
      <c r="AC69" s="131">
        <f>+S69+X69</f>
        <v>30000000</v>
      </c>
      <c r="AD69" s="18" t="s">
        <v>1021</v>
      </c>
    </row>
    <row r="70" spans="1:30" ht="90">
      <c r="A70" s="2"/>
      <c r="B70" s="18" t="s">
        <v>223</v>
      </c>
      <c r="C70" s="18" t="s">
        <v>221</v>
      </c>
      <c r="D70" s="18" t="s">
        <v>17</v>
      </c>
      <c r="E70" s="18" t="s">
        <v>18</v>
      </c>
      <c r="F70" s="18" t="s">
        <v>1210</v>
      </c>
      <c r="G70" s="18" t="s">
        <v>1211</v>
      </c>
      <c r="H70" s="18" t="s">
        <v>1019</v>
      </c>
      <c r="I70" s="18">
        <v>52442869</v>
      </c>
      <c r="J70" s="28"/>
      <c r="K70" s="23"/>
      <c r="L70" s="23"/>
      <c r="M70" s="23"/>
      <c r="N70" s="26" t="s">
        <v>1212</v>
      </c>
      <c r="O70" s="22">
        <v>43880</v>
      </c>
      <c r="P70" s="21">
        <v>43882</v>
      </c>
      <c r="Q70" s="21">
        <v>44063</v>
      </c>
      <c r="R70" s="23">
        <v>120</v>
      </c>
      <c r="S70" s="24">
        <v>12800000</v>
      </c>
      <c r="T70" s="101">
        <v>1</v>
      </c>
      <c r="U70" s="22">
        <v>44001</v>
      </c>
      <c r="V70" s="101">
        <v>929</v>
      </c>
      <c r="W70" s="101">
        <v>870</v>
      </c>
      <c r="X70" s="24">
        <v>6400000</v>
      </c>
      <c r="Y70" s="101">
        <v>1</v>
      </c>
      <c r="Z70" s="22">
        <v>44001</v>
      </c>
      <c r="AA70" s="101">
        <v>60</v>
      </c>
      <c r="AB70" s="23">
        <f>R70+AA70</f>
        <v>180</v>
      </c>
      <c r="AC70" s="131">
        <f>+S70+X70</f>
        <v>19200000</v>
      </c>
      <c r="AD70" s="18" t="s">
        <v>1021</v>
      </c>
    </row>
    <row r="71" spans="1:30" ht="75">
      <c r="A71" s="2"/>
      <c r="B71" s="18" t="s">
        <v>226</v>
      </c>
      <c r="C71" s="18" t="s">
        <v>224</v>
      </c>
      <c r="D71" s="18" t="s">
        <v>17</v>
      </c>
      <c r="E71" s="18" t="s">
        <v>18</v>
      </c>
      <c r="F71" s="18" t="s">
        <v>1213</v>
      </c>
      <c r="G71" s="18" t="s">
        <v>1214</v>
      </c>
      <c r="H71" s="18" t="s">
        <v>1019</v>
      </c>
      <c r="I71" s="18">
        <v>79594955</v>
      </c>
      <c r="J71" s="28"/>
      <c r="K71" s="23"/>
      <c r="L71" s="23"/>
      <c r="M71" s="23"/>
      <c r="N71" s="26" t="s">
        <v>1215</v>
      </c>
      <c r="O71" s="22">
        <v>43880</v>
      </c>
      <c r="P71" s="21">
        <v>43882</v>
      </c>
      <c r="Q71" s="21">
        <v>44063</v>
      </c>
      <c r="R71" s="23">
        <v>120</v>
      </c>
      <c r="S71" s="24">
        <v>30000000</v>
      </c>
      <c r="T71" s="101">
        <v>1</v>
      </c>
      <c r="U71" s="22">
        <v>44001</v>
      </c>
      <c r="V71" s="101">
        <v>930</v>
      </c>
      <c r="W71" s="101">
        <v>867</v>
      </c>
      <c r="X71" s="24">
        <v>15000000</v>
      </c>
      <c r="Y71" s="101">
        <v>1</v>
      </c>
      <c r="Z71" s="22">
        <v>44001</v>
      </c>
      <c r="AA71" s="101">
        <v>60</v>
      </c>
      <c r="AB71" s="23">
        <f>R71+AA71</f>
        <v>180</v>
      </c>
      <c r="AC71" s="131">
        <f>+S71+X71</f>
        <v>45000000</v>
      </c>
      <c r="AD71" s="18" t="s">
        <v>1021</v>
      </c>
    </row>
    <row r="72" spans="1:30" ht="60">
      <c r="A72" s="2"/>
      <c r="B72" s="18" t="s">
        <v>229</v>
      </c>
      <c r="C72" s="18" t="s">
        <v>227</v>
      </c>
      <c r="D72" s="18" t="s">
        <v>17</v>
      </c>
      <c r="E72" s="18" t="s">
        <v>18</v>
      </c>
      <c r="F72" s="18" t="s">
        <v>1216</v>
      </c>
      <c r="G72" s="18" t="s">
        <v>1217</v>
      </c>
      <c r="H72" s="18" t="s">
        <v>1019</v>
      </c>
      <c r="I72" s="18">
        <v>80098149</v>
      </c>
      <c r="J72" s="28"/>
      <c r="K72" s="23"/>
      <c r="L72" s="23"/>
      <c r="M72" s="23"/>
      <c r="N72" s="26" t="s">
        <v>1218</v>
      </c>
      <c r="O72" s="22">
        <v>43880</v>
      </c>
      <c r="P72" s="22">
        <v>43889</v>
      </c>
      <c r="Q72" s="22">
        <v>44070</v>
      </c>
      <c r="R72" s="23">
        <v>120</v>
      </c>
      <c r="S72" s="24">
        <v>22800000</v>
      </c>
      <c r="T72" s="101">
        <v>1</v>
      </c>
      <c r="U72" s="22">
        <v>44007</v>
      </c>
      <c r="V72" s="101">
        <v>982</v>
      </c>
      <c r="W72" s="101">
        <v>881</v>
      </c>
      <c r="X72" s="24">
        <v>11400000</v>
      </c>
      <c r="Y72" s="101">
        <v>1</v>
      </c>
      <c r="Z72" s="22">
        <v>44007</v>
      </c>
      <c r="AA72" s="101">
        <v>60</v>
      </c>
      <c r="AB72" s="23">
        <f>R72+AA72</f>
        <v>180</v>
      </c>
      <c r="AC72" s="131">
        <f>+S72+X72</f>
        <v>34200000</v>
      </c>
      <c r="AD72" s="18" t="s">
        <v>1021</v>
      </c>
    </row>
    <row r="73" spans="1:30" ht="75">
      <c r="A73" s="2"/>
      <c r="B73" s="18" t="s">
        <v>232</v>
      </c>
      <c r="C73" s="18" t="s">
        <v>230</v>
      </c>
      <c r="D73" s="18" t="s">
        <v>17</v>
      </c>
      <c r="E73" s="18" t="s">
        <v>18</v>
      </c>
      <c r="F73" s="18" t="s">
        <v>1219</v>
      </c>
      <c r="G73" s="18" t="s">
        <v>1030</v>
      </c>
      <c r="H73" s="18" t="s">
        <v>1019</v>
      </c>
      <c r="I73" s="18">
        <v>41799594</v>
      </c>
      <c r="J73" s="28"/>
      <c r="K73" s="23"/>
      <c r="L73" s="23"/>
      <c r="M73" s="23"/>
      <c r="N73" s="26" t="s">
        <v>1220</v>
      </c>
      <c r="O73" s="22">
        <v>43880</v>
      </c>
      <c r="P73" s="22">
        <v>43882</v>
      </c>
      <c r="Q73" s="22">
        <v>44063</v>
      </c>
      <c r="R73" s="23">
        <v>120</v>
      </c>
      <c r="S73" s="24">
        <v>15200000</v>
      </c>
      <c r="T73" s="101">
        <v>1</v>
      </c>
      <c r="U73" s="22">
        <v>43990</v>
      </c>
      <c r="V73" s="101">
        <v>914</v>
      </c>
      <c r="W73" s="101">
        <v>831</v>
      </c>
      <c r="X73" s="24">
        <v>7600000</v>
      </c>
      <c r="Y73" s="101">
        <v>1</v>
      </c>
      <c r="Z73" s="22">
        <v>43990</v>
      </c>
      <c r="AA73" s="101">
        <v>60</v>
      </c>
      <c r="AB73" s="23">
        <f>R73+AA73</f>
        <v>180</v>
      </c>
      <c r="AC73" s="131">
        <f>+S73+X73</f>
        <v>22800000</v>
      </c>
      <c r="AD73" s="18" t="s">
        <v>1021</v>
      </c>
    </row>
    <row r="74" spans="1:30" ht="75">
      <c r="A74" s="2"/>
      <c r="B74" s="18" t="s">
        <v>235</v>
      </c>
      <c r="C74" s="18" t="s">
        <v>233</v>
      </c>
      <c r="D74" s="18" t="s">
        <v>17</v>
      </c>
      <c r="E74" s="18" t="s">
        <v>18</v>
      </c>
      <c r="F74" s="18" t="s">
        <v>1221</v>
      </c>
      <c r="G74" s="18" t="s">
        <v>1222</v>
      </c>
      <c r="H74" s="18" t="s">
        <v>1019</v>
      </c>
      <c r="I74" s="18">
        <v>10541268</v>
      </c>
      <c r="J74" s="28"/>
      <c r="K74" s="23"/>
      <c r="L74" s="23"/>
      <c r="M74" s="23"/>
      <c r="N74" s="26" t="s">
        <v>1223</v>
      </c>
      <c r="O74" s="22">
        <v>43881</v>
      </c>
      <c r="P74" s="22">
        <v>43886</v>
      </c>
      <c r="Q74" s="22">
        <v>44067</v>
      </c>
      <c r="R74" s="23">
        <v>120</v>
      </c>
      <c r="S74" s="24">
        <v>9200000</v>
      </c>
      <c r="T74" s="101">
        <v>1</v>
      </c>
      <c r="U74" s="22">
        <v>44006</v>
      </c>
      <c r="V74" s="101">
        <v>969</v>
      </c>
      <c r="W74" s="101">
        <v>886</v>
      </c>
      <c r="X74" s="24">
        <v>4600000</v>
      </c>
      <c r="Y74" s="101">
        <v>1</v>
      </c>
      <c r="Z74" s="22">
        <v>44006</v>
      </c>
      <c r="AA74" s="101">
        <v>60</v>
      </c>
      <c r="AB74" s="23">
        <f>R74+AA74</f>
        <v>180</v>
      </c>
      <c r="AC74" s="131">
        <f>+S74+X74</f>
        <v>13800000</v>
      </c>
      <c r="AD74" s="18" t="s">
        <v>1021</v>
      </c>
    </row>
    <row r="75" spans="1:30" ht="60">
      <c r="A75" s="2"/>
      <c r="B75" s="18" t="s">
        <v>238</v>
      </c>
      <c r="C75" s="18" t="s">
        <v>236</v>
      </c>
      <c r="D75" s="18" t="s">
        <v>17</v>
      </c>
      <c r="E75" s="18" t="s">
        <v>18</v>
      </c>
      <c r="F75" s="18" t="s">
        <v>1224</v>
      </c>
      <c r="G75" s="18" t="s">
        <v>1225</v>
      </c>
      <c r="H75" s="18" t="s">
        <v>1019</v>
      </c>
      <c r="I75" s="18">
        <v>79274586</v>
      </c>
      <c r="J75" s="28"/>
      <c r="K75" s="23"/>
      <c r="L75" s="23"/>
      <c r="M75" s="23"/>
      <c r="N75" s="26" t="s">
        <v>1226</v>
      </c>
      <c r="O75" s="22">
        <v>43880</v>
      </c>
      <c r="P75" s="21">
        <v>43882</v>
      </c>
      <c r="Q75" s="21">
        <v>44063</v>
      </c>
      <c r="R75" s="23">
        <v>120</v>
      </c>
      <c r="S75" s="24">
        <v>20000000</v>
      </c>
      <c r="T75" s="101">
        <v>1</v>
      </c>
      <c r="U75" s="22">
        <v>44001</v>
      </c>
      <c r="V75" s="101">
        <v>931</v>
      </c>
      <c r="W75" s="101">
        <v>869</v>
      </c>
      <c r="X75" s="24">
        <v>10000000</v>
      </c>
      <c r="Y75" s="101">
        <v>1</v>
      </c>
      <c r="Z75" s="22">
        <v>44001</v>
      </c>
      <c r="AA75" s="101">
        <v>60</v>
      </c>
      <c r="AB75" s="23">
        <f>R75+AA75</f>
        <v>180</v>
      </c>
      <c r="AC75" s="131">
        <f>+S75+X75</f>
        <v>30000000</v>
      </c>
      <c r="AD75" s="18" t="s">
        <v>1021</v>
      </c>
    </row>
    <row r="76" spans="1:30" ht="135">
      <c r="A76" s="2"/>
      <c r="B76" s="18" t="s">
        <v>241</v>
      </c>
      <c r="C76" s="18" t="s">
        <v>239</v>
      </c>
      <c r="D76" s="18" t="s">
        <v>17</v>
      </c>
      <c r="E76" s="18" t="s">
        <v>18</v>
      </c>
      <c r="F76" s="18" t="s">
        <v>1227</v>
      </c>
      <c r="G76" s="18" t="s">
        <v>1228</v>
      </c>
      <c r="H76" s="18" t="s">
        <v>1019</v>
      </c>
      <c r="I76" s="18">
        <v>79234593</v>
      </c>
      <c r="J76" s="28"/>
      <c r="K76" s="23"/>
      <c r="L76" s="23"/>
      <c r="M76" s="23"/>
      <c r="N76" s="26" t="s">
        <v>1229</v>
      </c>
      <c r="O76" s="22">
        <v>43880</v>
      </c>
      <c r="P76" s="22">
        <v>43886</v>
      </c>
      <c r="Q76" s="22">
        <v>44067</v>
      </c>
      <c r="R76" s="23">
        <v>120</v>
      </c>
      <c r="S76" s="24">
        <v>22800000</v>
      </c>
      <c r="T76" s="101">
        <v>1</v>
      </c>
      <c r="U76" s="22">
        <v>44006</v>
      </c>
      <c r="V76" s="101">
        <v>972</v>
      </c>
      <c r="W76" s="101">
        <v>887</v>
      </c>
      <c r="X76" s="24">
        <v>11400000</v>
      </c>
      <c r="Y76" s="101">
        <v>1</v>
      </c>
      <c r="Z76" s="22">
        <v>44006</v>
      </c>
      <c r="AA76" s="101">
        <v>60</v>
      </c>
      <c r="AB76" s="23">
        <f>R76+AA76</f>
        <v>180</v>
      </c>
      <c r="AC76" s="131">
        <f>+S76+X76</f>
        <v>34200000</v>
      </c>
      <c r="AD76" s="18" t="s">
        <v>1021</v>
      </c>
    </row>
    <row r="77" spans="1:30" ht="45">
      <c r="A77" s="2"/>
      <c r="B77" s="18" t="s">
        <v>244</v>
      </c>
      <c r="C77" s="18" t="s">
        <v>242</v>
      </c>
      <c r="D77" s="18" t="s">
        <v>17</v>
      </c>
      <c r="E77" s="18" t="s">
        <v>18</v>
      </c>
      <c r="F77" s="18" t="s">
        <v>1230</v>
      </c>
      <c r="G77" s="18" t="s">
        <v>1231</v>
      </c>
      <c r="H77" s="18" t="s">
        <v>1019</v>
      </c>
      <c r="I77" s="18">
        <v>79355789</v>
      </c>
      <c r="J77" s="28"/>
      <c r="K77" s="23"/>
      <c r="L77" s="23"/>
      <c r="M77" s="23"/>
      <c r="N77" s="26" t="s">
        <v>1232</v>
      </c>
      <c r="O77" s="22">
        <v>43880</v>
      </c>
      <c r="P77" s="21">
        <v>43882</v>
      </c>
      <c r="Q77" s="21">
        <v>44063</v>
      </c>
      <c r="R77" s="23">
        <v>120</v>
      </c>
      <c r="S77" s="24">
        <v>10000000</v>
      </c>
      <c r="T77" s="101">
        <v>1</v>
      </c>
      <c r="U77" s="22">
        <v>44001</v>
      </c>
      <c r="V77" s="101">
        <v>932</v>
      </c>
      <c r="W77" s="101">
        <v>878</v>
      </c>
      <c r="X77" s="24">
        <v>5000000</v>
      </c>
      <c r="Y77" s="101">
        <v>1</v>
      </c>
      <c r="Z77" s="22">
        <v>44001</v>
      </c>
      <c r="AA77" s="101">
        <v>60</v>
      </c>
      <c r="AB77" s="23">
        <f>R77+AA77</f>
        <v>180</v>
      </c>
      <c r="AC77" s="131">
        <f>+S77+X77</f>
        <v>15000000</v>
      </c>
      <c r="AD77" s="18" t="s">
        <v>1021</v>
      </c>
    </row>
    <row r="78" spans="1:30" ht="90">
      <c r="A78" s="2"/>
      <c r="B78" s="18" t="s">
        <v>247</v>
      </c>
      <c r="C78" s="18" t="s">
        <v>245</v>
      </c>
      <c r="D78" s="18" t="s">
        <v>17</v>
      </c>
      <c r="E78" s="18" t="s">
        <v>18</v>
      </c>
      <c r="F78" s="18" t="s">
        <v>1233</v>
      </c>
      <c r="G78" s="18" t="s">
        <v>1234</v>
      </c>
      <c r="H78" s="18" t="s">
        <v>1019</v>
      </c>
      <c r="I78" s="18">
        <v>1082899232</v>
      </c>
      <c r="J78" s="28"/>
      <c r="K78" s="23"/>
      <c r="L78" s="23"/>
      <c r="M78" s="23"/>
      <c r="N78" s="26" t="s">
        <v>1235</v>
      </c>
      <c r="O78" s="22">
        <v>43882</v>
      </c>
      <c r="P78" s="22">
        <v>43886</v>
      </c>
      <c r="Q78" s="22">
        <v>44067</v>
      </c>
      <c r="R78" s="23">
        <v>120</v>
      </c>
      <c r="S78" s="24">
        <v>26000000</v>
      </c>
      <c r="T78" s="101">
        <v>1</v>
      </c>
      <c r="U78" s="22">
        <v>44006</v>
      </c>
      <c r="V78" s="101">
        <v>974</v>
      </c>
      <c r="W78" s="101">
        <v>885</v>
      </c>
      <c r="X78" s="24">
        <v>13000000</v>
      </c>
      <c r="Y78" s="101">
        <v>1</v>
      </c>
      <c r="Z78" s="22">
        <v>44006</v>
      </c>
      <c r="AA78" s="101">
        <v>60</v>
      </c>
      <c r="AB78" s="23">
        <f>R78+AA78</f>
        <v>180</v>
      </c>
      <c r="AC78" s="131">
        <f>+S78+X78</f>
        <v>39000000</v>
      </c>
      <c r="AD78" s="18" t="s">
        <v>1021</v>
      </c>
    </row>
    <row r="79" spans="1:30" ht="105">
      <c r="A79" s="2"/>
      <c r="B79" s="18" t="s">
        <v>250</v>
      </c>
      <c r="C79" s="18">
        <v>45266</v>
      </c>
      <c r="D79" s="18" t="s">
        <v>248</v>
      </c>
      <c r="E79" s="18" t="s">
        <v>249</v>
      </c>
      <c r="F79" s="18">
        <v>45266</v>
      </c>
      <c r="G79" s="18" t="s">
        <v>1236</v>
      </c>
      <c r="H79" s="18" t="s">
        <v>1012</v>
      </c>
      <c r="I79" s="18" t="s">
        <v>1237</v>
      </c>
      <c r="J79" s="28"/>
      <c r="K79" s="23"/>
      <c r="L79" s="23"/>
      <c r="M79" s="23"/>
      <c r="N79" s="26" t="s">
        <v>1238</v>
      </c>
      <c r="O79" s="22">
        <v>43880</v>
      </c>
      <c r="P79" s="22">
        <v>43885</v>
      </c>
      <c r="Q79" s="22">
        <v>44097</v>
      </c>
      <c r="R79" s="23">
        <v>210</v>
      </c>
      <c r="S79" s="24">
        <v>101414582</v>
      </c>
      <c r="T79" s="101"/>
      <c r="U79" s="24"/>
      <c r="V79" s="101"/>
      <c r="W79" s="101"/>
      <c r="X79" s="24"/>
      <c r="Y79" s="101"/>
      <c r="Z79" s="24"/>
      <c r="AA79" s="101"/>
      <c r="AB79" s="103"/>
      <c r="AC79" s="131">
        <f>+S79+X79</f>
        <v>101414582</v>
      </c>
      <c r="AD79" s="18" t="s">
        <v>1016</v>
      </c>
    </row>
    <row r="80" spans="1:30" ht="75">
      <c r="A80" s="2"/>
      <c r="B80" s="18" t="s">
        <v>253</v>
      </c>
      <c r="C80" s="18" t="s">
        <v>251</v>
      </c>
      <c r="D80" s="18" t="s">
        <v>17</v>
      </c>
      <c r="E80" s="18" t="s">
        <v>18</v>
      </c>
      <c r="F80" s="18" t="s">
        <v>1239</v>
      </c>
      <c r="G80" s="18" t="s">
        <v>1240</v>
      </c>
      <c r="H80" s="18" t="s">
        <v>1019</v>
      </c>
      <c r="I80" s="18">
        <v>19445797</v>
      </c>
      <c r="J80" s="28"/>
      <c r="K80" s="23"/>
      <c r="L80" s="23"/>
      <c r="M80" s="23"/>
      <c r="N80" s="26" t="s">
        <v>1241</v>
      </c>
      <c r="O80" s="22">
        <v>43886</v>
      </c>
      <c r="P80" s="22">
        <v>43889</v>
      </c>
      <c r="Q80" s="22">
        <v>44070</v>
      </c>
      <c r="R80" s="23">
        <v>120</v>
      </c>
      <c r="S80" s="24">
        <v>10000000</v>
      </c>
      <c r="T80" s="101">
        <v>1</v>
      </c>
      <c r="U80" s="22">
        <v>44007</v>
      </c>
      <c r="V80" s="101">
        <v>975</v>
      </c>
      <c r="W80" s="101">
        <v>891</v>
      </c>
      <c r="X80" s="24">
        <v>5000000</v>
      </c>
      <c r="Y80" s="101">
        <v>1</v>
      </c>
      <c r="Z80" s="22">
        <v>44007</v>
      </c>
      <c r="AA80" s="101">
        <v>60</v>
      </c>
      <c r="AB80" s="23">
        <f>R80+AA80</f>
        <v>180</v>
      </c>
      <c r="AC80" s="131">
        <f>+S80+X80</f>
        <v>15000000</v>
      </c>
      <c r="AD80" s="18" t="s">
        <v>1021</v>
      </c>
    </row>
    <row r="81" spans="1:30" ht="60">
      <c r="A81" s="2"/>
      <c r="B81" s="18" t="s">
        <v>256</v>
      </c>
      <c r="C81" s="18" t="s">
        <v>254</v>
      </c>
      <c r="D81" s="18" t="s">
        <v>17</v>
      </c>
      <c r="E81" s="18" t="s">
        <v>18</v>
      </c>
      <c r="F81" s="18" t="s">
        <v>1242</v>
      </c>
      <c r="G81" s="18" t="s">
        <v>1243</v>
      </c>
      <c r="H81" s="18" t="s">
        <v>1019</v>
      </c>
      <c r="I81" s="18">
        <v>79455376</v>
      </c>
      <c r="J81" s="28"/>
      <c r="K81" s="23"/>
      <c r="L81" s="23"/>
      <c r="M81" s="23"/>
      <c r="N81" s="26" t="s">
        <v>1244</v>
      </c>
      <c r="O81" s="22">
        <v>43885</v>
      </c>
      <c r="P81" s="22">
        <v>43887</v>
      </c>
      <c r="Q81" s="22">
        <v>44068</v>
      </c>
      <c r="R81" s="23">
        <v>120</v>
      </c>
      <c r="S81" s="24">
        <v>20000000</v>
      </c>
      <c r="T81" s="101">
        <v>1</v>
      </c>
      <c r="U81" s="22">
        <v>44007</v>
      </c>
      <c r="V81" s="101">
        <v>976</v>
      </c>
      <c r="W81" s="101">
        <v>888</v>
      </c>
      <c r="X81" s="24">
        <v>10000000</v>
      </c>
      <c r="Y81" s="101">
        <v>1</v>
      </c>
      <c r="Z81" s="22">
        <v>44007</v>
      </c>
      <c r="AA81" s="101">
        <v>60</v>
      </c>
      <c r="AB81" s="23">
        <f>R81+AA81</f>
        <v>180</v>
      </c>
      <c r="AC81" s="131">
        <f>+S81+X81</f>
        <v>30000000</v>
      </c>
      <c r="AD81" s="18" t="s">
        <v>1021</v>
      </c>
    </row>
    <row r="82" spans="1:30" ht="60">
      <c r="A82" s="2"/>
      <c r="B82" s="18" t="s">
        <v>260</v>
      </c>
      <c r="C82" s="18" t="s">
        <v>257</v>
      </c>
      <c r="D82" s="18" t="s">
        <v>17</v>
      </c>
      <c r="E82" s="18" t="s">
        <v>18</v>
      </c>
      <c r="F82" s="18" t="s">
        <v>1245</v>
      </c>
      <c r="G82" s="18" t="s">
        <v>1246</v>
      </c>
      <c r="H82" s="18" t="s">
        <v>1019</v>
      </c>
      <c r="I82" s="18">
        <v>52856574</v>
      </c>
      <c r="J82" s="28"/>
      <c r="K82" s="23"/>
      <c r="L82" s="23"/>
      <c r="M82" s="23"/>
      <c r="N82" s="26" t="s">
        <v>1247</v>
      </c>
      <c r="O82" s="22">
        <v>43886</v>
      </c>
      <c r="P82" s="22">
        <v>43889</v>
      </c>
      <c r="Q82" s="22">
        <v>44070</v>
      </c>
      <c r="R82" s="23">
        <v>120</v>
      </c>
      <c r="S82" s="24">
        <v>16800000</v>
      </c>
      <c r="T82" s="101">
        <v>1</v>
      </c>
      <c r="U82" s="22">
        <v>44007</v>
      </c>
      <c r="V82" s="101">
        <v>968</v>
      </c>
      <c r="W82" s="101">
        <v>892</v>
      </c>
      <c r="X82" s="24">
        <v>8400000</v>
      </c>
      <c r="Y82" s="101">
        <v>1</v>
      </c>
      <c r="Z82" s="22">
        <v>44007</v>
      </c>
      <c r="AA82" s="101">
        <v>60</v>
      </c>
      <c r="AB82" s="23">
        <f>R82+AA82</f>
        <v>180</v>
      </c>
      <c r="AC82" s="131">
        <f>+S82+X82</f>
        <v>25200000</v>
      </c>
      <c r="AD82" s="18" t="s">
        <v>1021</v>
      </c>
    </row>
    <row r="83" spans="1:30" ht="60">
      <c r="A83" s="2"/>
      <c r="B83" s="18" t="s">
        <v>263</v>
      </c>
      <c r="C83" s="18" t="s">
        <v>261</v>
      </c>
      <c r="D83" s="18" t="s">
        <v>17</v>
      </c>
      <c r="E83" s="18" t="s">
        <v>18</v>
      </c>
      <c r="F83" s="18" t="s">
        <v>1248</v>
      </c>
      <c r="G83" s="18" t="s">
        <v>1249</v>
      </c>
      <c r="H83" s="18" t="s">
        <v>1019</v>
      </c>
      <c r="I83" s="18">
        <v>1105781137</v>
      </c>
      <c r="J83" s="28"/>
      <c r="K83" s="23"/>
      <c r="L83" s="23"/>
      <c r="M83" s="23"/>
      <c r="N83" s="26" t="s">
        <v>1244</v>
      </c>
      <c r="O83" s="22">
        <v>43885</v>
      </c>
      <c r="P83" s="22">
        <v>43887</v>
      </c>
      <c r="Q83" s="22">
        <v>44068</v>
      </c>
      <c r="R83" s="23">
        <v>120</v>
      </c>
      <c r="S83" s="24">
        <v>20000000</v>
      </c>
      <c r="T83" s="101">
        <v>1</v>
      </c>
      <c r="U83" s="22">
        <v>44007</v>
      </c>
      <c r="V83" s="101">
        <v>970</v>
      </c>
      <c r="W83" s="101">
        <v>889</v>
      </c>
      <c r="X83" s="24">
        <v>10000000</v>
      </c>
      <c r="Y83" s="101">
        <v>1</v>
      </c>
      <c r="Z83" s="22">
        <v>44007</v>
      </c>
      <c r="AA83" s="101">
        <v>60</v>
      </c>
      <c r="AB83" s="23">
        <f>R83+AA83</f>
        <v>180</v>
      </c>
      <c r="AC83" s="131">
        <f>+S83+X83</f>
        <v>30000000</v>
      </c>
      <c r="AD83" s="18" t="s">
        <v>1021</v>
      </c>
    </row>
    <row r="84" spans="1:30" ht="60">
      <c r="A84" s="2"/>
      <c r="B84" s="18" t="s">
        <v>266</v>
      </c>
      <c r="C84" s="18" t="s">
        <v>264</v>
      </c>
      <c r="D84" s="18" t="s">
        <v>17</v>
      </c>
      <c r="E84" s="18" t="s">
        <v>18</v>
      </c>
      <c r="F84" s="18" t="s">
        <v>1250</v>
      </c>
      <c r="G84" s="18" t="s">
        <v>1251</v>
      </c>
      <c r="H84" s="18" t="s">
        <v>1019</v>
      </c>
      <c r="I84" s="18">
        <v>1101175034</v>
      </c>
      <c r="J84" s="28"/>
      <c r="K84" s="23"/>
      <c r="L84" s="23"/>
      <c r="M84" s="23"/>
      <c r="N84" s="26" t="s">
        <v>1244</v>
      </c>
      <c r="O84" s="22">
        <v>43886</v>
      </c>
      <c r="P84" s="22">
        <v>43889</v>
      </c>
      <c r="Q84" s="22">
        <v>44068</v>
      </c>
      <c r="R84" s="23">
        <v>120</v>
      </c>
      <c r="S84" s="24">
        <v>20000000</v>
      </c>
      <c r="T84" s="101">
        <v>1</v>
      </c>
      <c r="U84" s="22">
        <v>44007</v>
      </c>
      <c r="V84" s="101">
        <v>971</v>
      </c>
      <c r="W84" s="101">
        <v>893</v>
      </c>
      <c r="X84" s="24">
        <v>10000000</v>
      </c>
      <c r="Y84" s="101">
        <v>1</v>
      </c>
      <c r="Z84" s="22">
        <v>44007</v>
      </c>
      <c r="AA84" s="101">
        <v>60</v>
      </c>
      <c r="AB84" s="23">
        <f>R84+AA84</f>
        <v>180</v>
      </c>
      <c r="AC84" s="131">
        <f>+S84+X84</f>
        <v>30000000</v>
      </c>
      <c r="AD84" s="18" t="s">
        <v>1021</v>
      </c>
    </row>
    <row r="85" spans="1:30" ht="60">
      <c r="A85" s="2"/>
      <c r="B85" s="18" t="s">
        <v>269</v>
      </c>
      <c r="C85" s="18" t="s">
        <v>267</v>
      </c>
      <c r="D85" s="18" t="s">
        <v>17</v>
      </c>
      <c r="E85" s="18" t="s">
        <v>18</v>
      </c>
      <c r="F85" s="18" t="s">
        <v>1252</v>
      </c>
      <c r="G85" s="18" t="s">
        <v>1253</v>
      </c>
      <c r="H85" s="18" t="s">
        <v>1019</v>
      </c>
      <c r="I85" s="18">
        <v>35586455</v>
      </c>
      <c r="J85" s="28"/>
      <c r="K85" s="23"/>
      <c r="L85" s="23"/>
      <c r="M85" s="23"/>
      <c r="N85" s="26" t="s">
        <v>1244</v>
      </c>
      <c r="O85" s="22">
        <v>43886</v>
      </c>
      <c r="P85" s="22">
        <v>43889</v>
      </c>
      <c r="Q85" s="22">
        <v>44070</v>
      </c>
      <c r="R85" s="23">
        <v>120</v>
      </c>
      <c r="S85" s="24">
        <v>20000000</v>
      </c>
      <c r="T85" s="101">
        <v>1</v>
      </c>
      <c r="U85" s="22">
        <v>44007</v>
      </c>
      <c r="V85" s="101">
        <v>973</v>
      </c>
      <c r="W85" s="101">
        <v>883</v>
      </c>
      <c r="X85" s="24">
        <v>10000000</v>
      </c>
      <c r="Y85" s="101">
        <v>1</v>
      </c>
      <c r="Z85" s="22">
        <v>44007</v>
      </c>
      <c r="AA85" s="101">
        <v>60</v>
      </c>
      <c r="AB85" s="23">
        <f>R85+AA85</f>
        <v>180</v>
      </c>
      <c r="AC85" s="131">
        <f>+S85+X85</f>
        <v>30000000</v>
      </c>
      <c r="AD85" s="18" t="s">
        <v>1021</v>
      </c>
    </row>
    <row r="86" spans="1:30" ht="75">
      <c r="A86" s="2"/>
      <c r="B86" s="18" t="s">
        <v>272</v>
      </c>
      <c r="C86" s="18" t="s">
        <v>270</v>
      </c>
      <c r="D86" s="18" t="s">
        <v>17</v>
      </c>
      <c r="E86" s="18" t="s">
        <v>18</v>
      </c>
      <c r="F86" s="18" t="s">
        <v>1254</v>
      </c>
      <c r="G86" s="18" t="s">
        <v>1255</v>
      </c>
      <c r="H86" s="18" t="s">
        <v>1019</v>
      </c>
      <c r="I86" s="18">
        <v>1030559488</v>
      </c>
      <c r="J86" s="28"/>
      <c r="K86" s="23"/>
      <c r="L86" s="23"/>
      <c r="M86" s="23"/>
      <c r="N86" s="26" t="s">
        <v>1241</v>
      </c>
      <c r="O86" s="22">
        <v>43885</v>
      </c>
      <c r="P86" s="22">
        <v>43887</v>
      </c>
      <c r="Q86" s="22">
        <v>44068</v>
      </c>
      <c r="R86" s="23">
        <v>120</v>
      </c>
      <c r="S86" s="24">
        <v>10000000</v>
      </c>
      <c r="T86" s="101">
        <v>1</v>
      </c>
      <c r="U86" s="22">
        <v>44006</v>
      </c>
      <c r="V86" s="101">
        <v>978</v>
      </c>
      <c r="W86" s="101">
        <v>880</v>
      </c>
      <c r="X86" s="24">
        <v>5000000</v>
      </c>
      <c r="Y86" s="101">
        <v>1</v>
      </c>
      <c r="Z86" s="22">
        <v>44006</v>
      </c>
      <c r="AA86" s="101">
        <v>60</v>
      </c>
      <c r="AB86" s="23">
        <f>R86+AA86</f>
        <v>180</v>
      </c>
      <c r="AC86" s="131">
        <f>+S86+X86</f>
        <v>15000000</v>
      </c>
      <c r="AD86" s="18" t="s">
        <v>1021</v>
      </c>
    </row>
    <row r="87" spans="1:30" ht="45">
      <c r="A87" s="2"/>
      <c r="B87" s="18" t="s">
        <v>275</v>
      </c>
      <c r="C87" s="18" t="s">
        <v>273</v>
      </c>
      <c r="D87" s="18" t="s">
        <v>17</v>
      </c>
      <c r="E87" s="18" t="s">
        <v>18</v>
      </c>
      <c r="F87" s="18" t="s">
        <v>1256</v>
      </c>
      <c r="G87" s="19" t="s">
        <v>1257</v>
      </c>
      <c r="H87" s="18" t="s">
        <v>1019</v>
      </c>
      <c r="I87" s="18">
        <v>1020755560</v>
      </c>
      <c r="J87" s="28"/>
      <c r="K87" s="23"/>
      <c r="L87" s="23"/>
      <c r="M87" s="23"/>
      <c r="N87" s="26" t="s">
        <v>1258</v>
      </c>
      <c r="O87" s="22">
        <v>43886</v>
      </c>
      <c r="P87" s="22">
        <v>43892</v>
      </c>
      <c r="Q87" s="22">
        <v>44075</v>
      </c>
      <c r="R87" s="23">
        <v>120</v>
      </c>
      <c r="S87" s="24">
        <v>26000000</v>
      </c>
      <c r="T87" s="101">
        <v>1</v>
      </c>
      <c r="U87" s="22">
        <v>44013</v>
      </c>
      <c r="V87" s="101">
        <v>988</v>
      </c>
      <c r="W87" s="101">
        <v>897</v>
      </c>
      <c r="X87" s="24">
        <v>13000000</v>
      </c>
      <c r="Y87" s="101">
        <v>1</v>
      </c>
      <c r="Z87" s="22">
        <v>44013</v>
      </c>
      <c r="AA87" s="101">
        <v>60</v>
      </c>
      <c r="AB87" s="23">
        <f>R87+AA87</f>
        <v>180</v>
      </c>
      <c r="AC87" s="131">
        <f>+S87+X87</f>
        <v>39000000</v>
      </c>
      <c r="AD87" s="18" t="s">
        <v>1021</v>
      </c>
    </row>
    <row r="88" spans="1:30" ht="60">
      <c r="A88" s="2"/>
      <c r="B88" s="18" t="s">
        <v>278</v>
      </c>
      <c r="C88" s="18" t="s">
        <v>276</v>
      </c>
      <c r="D88" s="18" t="s">
        <v>17</v>
      </c>
      <c r="E88" s="18" t="s">
        <v>18</v>
      </c>
      <c r="F88" s="18" t="s">
        <v>1259</v>
      </c>
      <c r="G88" s="19" t="s">
        <v>1260</v>
      </c>
      <c r="H88" s="18" t="s">
        <v>1019</v>
      </c>
      <c r="I88" s="18">
        <v>52381414</v>
      </c>
      <c r="J88" s="28"/>
      <c r="K88" s="23"/>
      <c r="L88" s="23"/>
      <c r="M88" s="23"/>
      <c r="N88" s="26" t="s">
        <v>1261</v>
      </c>
      <c r="O88" s="22">
        <v>43888</v>
      </c>
      <c r="P88" s="22">
        <v>43889</v>
      </c>
      <c r="Q88" s="22">
        <v>44070</v>
      </c>
      <c r="R88" s="23">
        <v>120</v>
      </c>
      <c r="S88" s="24">
        <v>20000000</v>
      </c>
      <c r="T88" s="101">
        <v>1</v>
      </c>
      <c r="U88" s="22">
        <v>44007</v>
      </c>
      <c r="V88" s="101">
        <v>979</v>
      </c>
      <c r="W88" s="101">
        <v>882</v>
      </c>
      <c r="X88" s="24">
        <v>10000000</v>
      </c>
      <c r="Y88" s="101">
        <v>1</v>
      </c>
      <c r="Z88" s="22">
        <v>44007</v>
      </c>
      <c r="AA88" s="101">
        <v>60</v>
      </c>
      <c r="AB88" s="23">
        <f>R88+AA88</f>
        <v>180</v>
      </c>
      <c r="AC88" s="131">
        <f>+S88+X88</f>
        <v>30000000</v>
      </c>
      <c r="AD88" s="18" t="s">
        <v>1021</v>
      </c>
    </row>
    <row r="89" spans="1:30" ht="60">
      <c r="A89" s="2"/>
      <c r="B89" s="18" t="s">
        <v>281</v>
      </c>
      <c r="C89" s="18" t="s">
        <v>279</v>
      </c>
      <c r="D89" s="18" t="s">
        <v>17</v>
      </c>
      <c r="E89" s="18" t="s">
        <v>18</v>
      </c>
      <c r="F89" s="18" t="s">
        <v>1262</v>
      </c>
      <c r="G89" s="18" t="s">
        <v>1263</v>
      </c>
      <c r="H89" s="18" t="s">
        <v>1019</v>
      </c>
      <c r="I89" s="18">
        <v>19339805</v>
      </c>
      <c r="J89" s="28"/>
      <c r="K89" s="23"/>
      <c r="L89" s="23"/>
      <c r="M89" s="23"/>
      <c r="N89" s="26" t="s">
        <v>1264</v>
      </c>
      <c r="O89" s="22">
        <v>43888</v>
      </c>
      <c r="P89" s="22">
        <v>43892</v>
      </c>
      <c r="Q89" s="22">
        <v>44075</v>
      </c>
      <c r="R89" s="23">
        <v>120</v>
      </c>
      <c r="S89" s="24">
        <v>20000000</v>
      </c>
      <c r="T89" s="101">
        <v>1</v>
      </c>
      <c r="U89" s="22">
        <v>44013</v>
      </c>
      <c r="V89" s="101">
        <v>989</v>
      </c>
      <c r="W89" s="101">
        <v>898</v>
      </c>
      <c r="X89" s="24">
        <v>10000000</v>
      </c>
      <c r="Y89" s="101">
        <v>1</v>
      </c>
      <c r="Z89" s="22">
        <v>44013</v>
      </c>
      <c r="AA89" s="101">
        <v>60</v>
      </c>
      <c r="AB89" s="23">
        <f>R89+AA89</f>
        <v>180</v>
      </c>
      <c r="AC89" s="131">
        <f>+S89+X89</f>
        <v>30000000</v>
      </c>
      <c r="AD89" s="18" t="s">
        <v>1021</v>
      </c>
    </row>
    <row r="90" spans="1:30" ht="60">
      <c r="A90" s="2"/>
      <c r="B90" s="18" t="s">
        <v>284</v>
      </c>
      <c r="C90" s="18" t="s">
        <v>282</v>
      </c>
      <c r="D90" s="18" t="s">
        <v>17</v>
      </c>
      <c r="E90" s="18" t="s">
        <v>18</v>
      </c>
      <c r="F90" s="18" t="s">
        <v>1265</v>
      </c>
      <c r="G90" s="18" t="s">
        <v>1266</v>
      </c>
      <c r="H90" s="18" t="s">
        <v>1019</v>
      </c>
      <c r="I90" s="18">
        <v>1022375414</v>
      </c>
      <c r="J90" s="28"/>
      <c r="K90" s="23"/>
      <c r="L90" s="23"/>
      <c r="M90" s="23"/>
      <c r="N90" s="26" t="s">
        <v>1264</v>
      </c>
      <c r="O90" s="22">
        <v>43888</v>
      </c>
      <c r="P90" s="22">
        <v>43893</v>
      </c>
      <c r="Q90" s="22">
        <v>44014</v>
      </c>
      <c r="R90" s="23">
        <v>120</v>
      </c>
      <c r="S90" s="24">
        <v>20000000</v>
      </c>
      <c r="T90" s="101"/>
      <c r="U90" s="24"/>
      <c r="V90" s="101"/>
      <c r="W90" s="101"/>
      <c r="X90" s="24"/>
      <c r="Y90" s="101"/>
      <c r="Z90" s="24"/>
      <c r="AA90" s="101"/>
      <c r="AB90" s="103"/>
      <c r="AC90" s="131">
        <f>+S90+X90</f>
        <v>20000000</v>
      </c>
      <c r="AD90" s="18" t="s">
        <v>1021</v>
      </c>
    </row>
    <row r="91" spans="1:30" ht="60">
      <c r="A91" s="2"/>
      <c r="B91" s="18" t="s">
        <v>287</v>
      </c>
      <c r="C91" s="18" t="s">
        <v>285</v>
      </c>
      <c r="D91" s="18" t="s">
        <v>17</v>
      </c>
      <c r="E91" s="18" t="s">
        <v>18</v>
      </c>
      <c r="F91" s="18" t="s">
        <v>1267</v>
      </c>
      <c r="G91" s="18" t="s">
        <v>1268</v>
      </c>
      <c r="H91" s="18" t="s">
        <v>1019</v>
      </c>
      <c r="I91" s="18">
        <v>79743591</v>
      </c>
      <c r="J91" s="28"/>
      <c r="K91" s="23"/>
      <c r="L91" s="23"/>
      <c r="M91" s="23"/>
      <c r="N91" s="26" t="s">
        <v>1269</v>
      </c>
      <c r="O91" s="22">
        <v>43888</v>
      </c>
      <c r="P91" s="22">
        <v>43893</v>
      </c>
      <c r="Q91" s="22">
        <v>44076</v>
      </c>
      <c r="R91" s="23">
        <v>120</v>
      </c>
      <c r="S91" s="24">
        <v>20000000</v>
      </c>
      <c r="T91" s="101">
        <v>1</v>
      </c>
      <c r="U91" s="22">
        <v>44014</v>
      </c>
      <c r="V91" s="101">
        <v>991</v>
      </c>
      <c r="W91" s="101">
        <v>902</v>
      </c>
      <c r="X91" s="24">
        <v>10000000</v>
      </c>
      <c r="Y91" s="101">
        <v>1</v>
      </c>
      <c r="Z91" s="22">
        <v>44014</v>
      </c>
      <c r="AA91" s="101">
        <v>60</v>
      </c>
      <c r="AB91" s="23">
        <f>R91+AA91</f>
        <v>180</v>
      </c>
      <c r="AC91" s="131">
        <f>+S91+X91</f>
        <v>30000000</v>
      </c>
      <c r="AD91" s="18" t="s">
        <v>1021</v>
      </c>
    </row>
    <row r="92" spans="1:30" ht="60">
      <c r="A92" s="2"/>
      <c r="B92" s="18" t="s">
        <v>290</v>
      </c>
      <c r="C92" s="18" t="s">
        <v>288</v>
      </c>
      <c r="D92" s="18" t="s">
        <v>17</v>
      </c>
      <c r="E92" s="18" t="s">
        <v>18</v>
      </c>
      <c r="F92" s="18" t="s">
        <v>1270</v>
      </c>
      <c r="G92" s="18" t="s">
        <v>1271</v>
      </c>
      <c r="H92" s="18" t="s">
        <v>1019</v>
      </c>
      <c r="I92" s="18">
        <v>1023886101</v>
      </c>
      <c r="J92" s="28"/>
      <c r="K92" s="23"/>
      <c r="L92" s="23"/>
      <c r="M92" s="23"/>
      <c r="N92" s="26" t="s">
        <v>1269</v>
      </c>
      <c r="O92" s="22">
        <v>43889</v>
      </c>
      <c r="P92" s="22">
        <v>43894</v>
      </c>
      <c r="Q92" s="22">
        <v>44077</v>
      </c>
      <c r="R92" s="23">
        <v>120</v>
      </c>
      <c r="S92" s="24">
        <v>20000000</v>
      </c>
      <c r="T92" s="101">
        <v>1</v>
      </c>
      <c r="U92" s="22">
        <v>44015</v>
      </c>
      <c r="V92" s="101">
        <v>992</v>
      </c>
      <c r="W92" s="101">
        <v>904</v>
      </c>
      <c r="X92" s="24">
        <v>10000000</v>
      </c>
      <c r="Y92" s="101">
        <v>1</v>
      </c>
      <c r="Z92" s="22">
        <v>44015</v>
      </c>
      <c r="AA92" s="101">
        <v>60</v>
      </c>
      <c r="AB92" s="23">
        <f>R92+AA92</f>
        <v>180</v>
      </c>
      <c r="AC92" s="131">
        <f>+S92+X92</f>
        <v>30000000</v>
      </c>
      <c r="AD92" s="18" t="s">
        <v>1021</v>
      </c>
    </row>
    <row r="93" spans="1:30" ht="45">
      <c r="A93" s="2"/>
      <c r="B93" s="18" t="s">
        <v>293</v>
      </c>
      <c r="C93" s="18" t="s">
        <v>291</v>
      </c>
      <c r="D93" s="18" t="s">
        <v>17</v>
      </c>
      <c r="E93" s="18" t="s">
        <v>18</v>
      </c>
      <c r="F93" s="18" t="s">
        <v>1272</v>
      </c>
      <c r="G93" s="18" t="s">
        <v>1273</v>
      </c>
      <c r="H93" s="18" t="s">
        <v>1019</v>
      </c>
      <c r="I93" s="18">
        <v>1101177020</v>
      </c>
      <c r="J93" s="28"/>
      <c r="K93" s="23"/>
      <c r="L93" s="23"/>
      <c r="M93" s="23"/>
      <c r="N93" s="26" t="s">
        <v>1274</v>
      </c>
      <c r="O93" s="22">
        <v>43893</v>
      </c>
      <c r="P93" s="22">
        <v>43896</v>
      </c>
      <c r="Q93" s="22">
        <v>44072</v>
      </c>
      <c r="R93" s="23">
        <v>120</v>
      </c>
      <c r="S93" s="24">
        <v>22000000</v>
      </c>
      <c r="T93" s="101">
        <v>1</v>
      </c>
      <c r="U93" s="22">
        <v>44015</v>
      </c>
      <c r="V93" s="101">
        <v>981</v>
      </c>
      <c r="W93" s="101">
        <v>905</v>
      </c>
      <c r="X93" s="24">
        <v>9900000</v>
      </c>
      <c r="Y93" s="101">
        <v>1</v>
      </c>
      <c r="Z93" s="22">
        <v>44015</v>
      </c>
      <c r="AA93" s="101">
        <v>54</v>
      </c>
      <c r="AB93" s="23">
        <f>R93+AA93</f>
        <v>174</v>
      </c>
      <c r="AC93" s="131">
        <f>+S93+X93</f>
        <v>31900000</v>
      </c>
      <c r="AD93" s="18" t="s">
        <v>1021</v>
      </c>
    </row>
    <row r="94" spans="1:30" ht="60">
      <c r="A94" s="2"/>
      <c r="B94" s="18" t="s">
        <v>296</v>
      </c>
      <c r="C94" s="18" t="s">
        <v>294</v>
      </c>
      <c r="D94" s="18" t="s">
        <v>17</v>
      </c>
      <c r="E94" s="18" t="s">
        <v>18</v>
      </c>
      <c r="F94" s="18" t="s">
        <v>1275</v>
      </c>
      <c r="G94" s="18" t="s">
        <v>1276</v>
      </c>
      <c r="H94" s="18" t="s">
        <v>1019</v>
      </c>
      <c r="I94" s="18">
        <v>52857075</v>
      </c>
      <c r="J94" s="28"/>
      <c r="K94" s="23"/>
      <c r="L94" s="23"/>
      <c r="M94" s="23"/>
      <c r="N94" s="26" t="s">
        <v>1264</v>
      </c>
      <c r="O94" s="22">
        <v>43893</v>
      </c>
      <c r="P94" s="22">
        <v>43895</v>
      </c>
      <c r="Q94" s="22">
        <v>44078</v>
      </c>
      <c r="R94" s="23">
        <v>120</v>
      </c>
      <c r="S94" s="24">
        <v>20000000</v>
      </c>
      <c r="T94" s="101">
        <v>1</v>
      </c>
      <c r="U94" s="22">
        <v>44015</v>
      </c>
      <c r="V94" s="101">
        <v>993</v>
      </c>
      <c r="W94" s="101">
        <v>906</v>
      </c>
      <c r="X94" s="24">
        <v>10000000</v>
      </c>
      <c r="Y94" s="101">
        <v>1</v>
      </c>
      <c r="Z94" s="22">
        <v>44015</v>
      </c>
      <c r="AA94" s="101">
        <v>60</v>
      </c>
      <c r="AB94" s="23">
        <f>R94+AA94</f>
        <v>180</v>
      </c>
      <c r="AC94" s="131">
        <f>+S94+X94</f>
        <v>30000000</v>
      </c>
      <c r="AD94" s="18" t="s">
        <v>1021</v>
      </c>
    </row>
    <row r="95" spans="1:30" ht="60">
      <c r="A95" s="2"/>
      <c r="B95" s="18" t="s">
        <v>299</v>
      </c>
      <c r="C95" s="18" t="s">
        <v>297</v>
      </c>
      <c r="D95" s="18" t="s">
        <v>17</v>
      </c>
      <c r="E95" s="18" t="s">
        <v>18</v>
      </c>
      <c r="F95" s="18" t="s">
        <v>1277</v>
      </c>
      <c r="G95" s="18" t="s">
        <v>1278</v>
      </c>
      <c r="H95" s="18" t="s">
        <v>1019</v>
      </c>
      <c r="I95" s="18">
        <v>1128470308</v>
      </c>
      <c r="J95" s="28"/>
      <c r="K95" s="23"/>
      <c r="L95" s="23"/>
      <c r="M95" s="23"/>
      <c r="N95" s="26" t="s">
        <v>1264</v>
      </c>
      <c r="O95" s="22">
        <v>43894</v>
      </c>
      <c r="P95" s="22">
        <v>43901</v>
      </c>
      <c r="Q95" s="22">
        <v>44084</v>
      </c>
      <c r="R95" s="23">
        <v>120</v>
      </c>
      <c r="S95" s="24">
        <v>20000000</v>
      </c>
      <c r="T95" s="101">
        <v>1</v>
      </c>
      <c r="U95" s="22">
        <v>44021</v>
      </c>
      <c r="V95" s="101">
        <v>1005</v>
      </c>
      <c r="W95" s="101">
        <v>914</v>
      </c>
      <c r="X95" s="24">
        <v>10000000</v>
      </c>
      <c r="Y95" s="101">
        <v>1</v>
      </c>
      <c r="Z95" s="22">
        <v>44018</v>
      </c>
      <c r="AA95" s="101">
        <v>60</v>
      </c>
      <c r="AB95" s="23">
        <f>R95+AA95</f>
        <v>180</v>
      </c>
      <c r="AC95" s="131">
        <f>+S95+X95</f>
        <v>30000000</v>
      </c>
      <c r="AD95" s="18" t="s">
        <v>1021</v>
      </c>
    </row>
    <row r="96" spans="1:30" ht="90">
      <c r="A96" s="2"/>
      <c r="B96" s="18" t="s">
        <v>302</v>
      </c>
      <c r="C96" s="18" t="s">
        <v>300</v>
      </c>
      <c r="D96" s="18" t="s">
        <v>17</v>
      </c>
      <c r="E96" s="18" t="s">
        <v>18</v>
      </c>
      <c r="F96" s="18" t="s">
        <v>1279</v>
      </c>
      <c r="G96" s="18" t="s">
        <v>1280</v>
      </c>
      <c r="H96" s="18" t="s">
        <v>1019</v>
      </c>
      <c r="I96" s="18">
        <v>1013636916</v>
      </c>
      <c r="J96" s="28"/>
      <c r="K96" s="23"/>
      <c r="L96" s="23"/>
      <c r="M96" s="23"/>
      <c r="N96" s="26" t="s">
        <v>1281</v>
      </c>
      <c r="O96" s="22">
        <v>43893</v>
      </c>
      <c r="P96" s="25" t="s">
        <v>1083</v>
      </c>
      <c r="Q96" s="25" t="s">
        <v>1083</v>
      </c>
      <c r="R96" s="23">
        <v>120</v>
      </c>
      <c r="S96" s="24">
        <v>25200000</v>
      </c>
      <c r="T96" s="101"/>
      <c r="U96" s="24"/>
      <c r="V96" s="101"/>
      <c r="W96" s="101"/>
      <c r="X96" s="24"/>
      <c r="Y96" s="101"/>
      <c r="Z96" s="24"/>
      <c r="AA96" s="101"/>
      <c r="AB96" s="103"/>
      <c r="AC96" s="131">
        <f>+S96+X96</f>
        <v>25200000</v>
      </c>
      <c r="AD96" s="18" t="s">
        <v>1282</v>
      </c>
    </row>
    <row r="97" spans="1:30" ht="75">
      <c r="A97" s="2"/>
      <c r="B97" s="18" t="s">
        <v>305</v>
      </c>
      <c r="C97" s="18" t="s">
        <v>303</v>
      </c>
      <c r="D97" s="18" t="s">
        <v>17</v>
      </c>
      <c r="E97" s="18" t="s">
        <v>18</v>
      </c>
      <c r="F97" s="18" t="s">
        <v>1283</v>
      </c>
      <c r="G97" s="18" t="s">
        <v>1284</v>
      </c>
      <c r="H97" s="18" t="s">
        <v>1019</v>
      </c>
      <c r="I97" s="18">
        <v>79556042</v>
      </c>
      <c r="J97" s="28"/>
      <c r="K97" s="23"/>
      <c r="L97" s="23"/>
      <c r="M97" s="23"/>
      <c r="N97" s="26" t="s">
        <v>1285</v>
      </c>
      <c r="O97" s="22">
        <v>43893</v>
      </c>
      <c r="P97" s="22">
        <v>43899</v>
      </c>
      <c r="Q97" s="22">
        <v>44082</v>
      </c>
      <c r="R97" s="23">
        <v>120</v>
      </c>
      <c r="S97" s="24">
        <v>24000000</v>
      </c>
      <c r="T97" s="101">
        <v>1</v>
      </c>
      <c r="U97" s="22">
        <v>44020</v>
      </c>
      <c r="V97" s="101">
        <v>1006</v>
      </c>
      <c r="W97" s="101">
        <v>908</v>
      </c>
      <c r="X97" s="24">
        <v>12000000</v>
      </c>
      <c r="Y97" s="101">
        <v>1</v>
      </c>
      <c r="Z97" s="22">
        <v>44020</v>
      </c>
      <c r="AA97" s="101">
        <v>60</v>
      </c>
      <c r="AB97" s="23">
        <f>R97+AA97</f>
        <v>180</v>
      </c>
      <c r="AC97" s="131">
        <f>+S97+X97</f>
        <v>36000000</v>
      </c>
      <c r="AD97" s="18" t="s">
        <v>1021</v>
      </c>
    </row>
    <row r="98" spans="1:30" ht="90">
      <c r="A98" s="2"/>
      <c r="B98" s="18" t="s">
        <v>308</v>
      </c>
      <c r="C98" s="18" t="s">
        <v>306</v>
      </c>
      <c r="D98" s="18" t="s">
        <v>17</v>
      </c>
      <c r="E98" s="18" t="s">
        <v>18</v>
      </c>
      <c r="F98" s="18" t="s">
        <v>1286</v>
      </c>
      <c r="G98" s="18" t="s">
        <v>1287</v>
      </c>
      <c r="H98" s="18" t="s">
        <v>1019</v>
      </c>
      <c r="I98" s="18">
        <v>1016020116</v>
      </c>
      <c r="J98" s="28"/>
      <c r="K98" s="23"/>
      <c r="L98" s="23"/>
      <c r="M98" s="23"/>
      <c r="N98" s="26" t="s">
        <v>1281</v>
      </c>
      <c r="O98" s="22">
        <v>43894</v>
      </c>
      <c r="P98" s="25" t="s">
        <v>1083</v>
      </c>
      <c r="Q98" s="25" t="s">
        <v>1083</v>
      </c>
      <c r="R98" s="23">
        <v>120</v>
      </c>
      <c r="S98" s="24">
        <v>20000000</v>
      </c>
      <c r="T98" s="101"/>
      <c r="U98" s="22"/>
      <c r="V98" s="101"/>
      <c r="W98" s="101"/>
      <c r="X98" s="24"/>
      <c r="Y98" s="101"/>
      <c r="Z98" s="22"/>
      <c r="AA98" s="101"/>
      <c r="AB98" s="23"/>
      <c r="AC98" s="131">
        <f>+S98+X98</f>
        <v>20000000</v>
      </c>
      <c r="AD98" s="18" t="s">
        <v>1282</v>
      </c>
    </row>
    <row r="99" spans="1:30" ht="60">
      <c r="A99" s="2"/>
      <c r="B99" s="18" t="s">
        <v>311</v>
      </c>
      <c r="C99" s="18" t="s">
        <v>309</v>
      </c>
      <c r="D99" s="18" t="s">
        <v>17</v>
      </c>
      <c r="E99" s="18" t="s">
        <v>18</v>
      </c>
      <c r="F99" s="18" t="s">
        <v>1288</v>
      </c>
      <c r="G99" s="18" t="s">
        <v>1289</v>
      </c>
      <c r="H99" s="18" t="s">
        <v>1019</v>
      </c>
      <c r="I99" s="18">
        <v>19410967</v>
      </c>
      <c r="J99" s="28"/>
      <c r="K99" s="23"/>
      <c r="L99" s="23"/>
      <c r="M99" s="23"/>
      <c r="N99" s="26" t="s">
        <v>1290</v>
      </c>
      <c r="O99" s="22">
        <v>43895</v>
      </c>
      <c r="P99" s="21">
        <v>43901</v>
      </c>
      <c r="Q99" s="21">
        <v>44084</v>
      </c>
      <c r="R99" s="23">
        <v>120</v>
      </c>
      <c r="S99" s="24">
        <v>20000000</v>
      </c>
      <c r="T99" s="101">
        <v>1</v>
      </c>
      <c r="U99" s="22">
        <v>44021</v>
      </c>
      <c r="V99" s="101">
        <v>1008</v>
      </c>
      <c r="W99" s="101">
        <v>915</v>
      </c>
      <c r="X99" s="24">
        <v>10000000</v>
      </c>
      <c r="Y99" s="101">
        <v>1</v>
      </c>
      <c r="Z99" s="22">
        <v>44021</v>
      </c>
      <c r="AA99" s="101">
        <v>60</v>
      </c>
      <c r="AB99" s="23">
        <f>R99+AA99</f>
        <v>180</v>
      </c>
      <c r="AC99" s="131">
        <f>+S99+X99</f>
        <v>30000000</v>
      </c>
      <c r="AD99" s="18" t="s">
        <v>1021</v>
      </c>
    </row>
    <row r="100" spans="1:30" ht="75">
      <c r="A100" s="2"/>
      <c r="B100" s="18" t="s">
        <v>314</v>
      </c>
      <c r="C100" s="18" t="s">
        <v>312</v>
      </c>
      <c r="D100" s="18" t="s">
        <v>17</v>
      </c>
      <c r="E100" s="18" t="s">
        <v>18</v>
      </c>
      <c r="F100" s="18" t="s">
        <v>1291</v>
      </c>
      <c r="G100" s="18" t="s">
        <v>1292</v>
      </c>
      <c r="H100" s="18" t="s">
        <v>1019</v>
      </c>
      <c r="I100" s="18">
        <v>1016109867</v>
      </c>
      <c r="J100" s="28"/>
      <c r="K100" s="23"/>
      <c r="L100" s="23"/>
      <c r="M100" s="23"/>
      <c r="N100" s="26" t="s">
        <v>1293</v>
      </c>
      <c r="O100" s="22">
        <v>43900</v>
      </c>
      <c r="P100" s="21">
        <v>43902</v>
      </c>
      <c r="Q100" s="21">
        <v>44023</v>
      </c>
      <c r="R100" s="23">
        <v>120</v>
      </c>
      <c r="S100" s="24">
        <v>9000000</v>
      </c>
      <c r="T100" s="101"/>
      <c r="U100" s="24"/>
      <c r="V100" s="101"/>
      <c r="W100" s="101"/>
      <c r="X100" s="24"/>
      <c r="Y100" s="101"/>
      <c r="Z100" s="24"/>
      <c r="AA100" s="101"/>
      <c r="AB100" s="103"/>
      <c r="AC100" s="131">
        <f>+S100+X100</f>
        <v>9000000</v>
      </c>
      <c r="AD100" s="18" t="s">
        <v>1021</v>
      </c>
    </row>
    <row r="101" spans="1:30" ht="75">
      <c r="A101" s="2"/>
      <c r="B101" s="18" t="s">
        <v>315</v>
      </c>
      <c r="C101" s="18" t="s">
        <v>312</v>
      </c>
      <c r="D101" s="18" t="s">
        <v>17</v>
      </c>
      <c r="E101" s="18" t="s">
        <v>18</v>
      </c>
      <c r="F101" s="18" t="s">
        <v>1294</v>
      </c>
      <c r="G101" s="18" t="s">
        <v>1295</v>
      </c>
      <c r="H101" s="18" t="s">
        <v>1019</v>
      </c>
      <c r="I101" s="18">
        <v>79640008</v>
      </c>
      <c r="J101" s="28"/>
      <c r="K101" s="23"/>
      <c r="L101" s="23"/>
      <c r="M101" s="23"/>
      <c r="N101" s="26" t="s">
        <v>1293</v>
      </c>
      <c r="O101" s="22">
        <v>43901</v>
      </c>
      <c r="P101" s="21">
        <v>43903</v>
      </c>
      <c r="Q101" s="21">
        <v>44086</v>
      </c>
      <c r="R101" s="23">
        <v>120</v>
      </c>
      <c r="S101" s="24">
        <v>9000000</v>
      </c>
      <c r="T101" s="101">
        <v>1</v>
      </c>
      <c r="U101" s="22">
        <v>44021</v>
      </c>
      <c r="V101" s="101">
        <v>1011</v>
      </c>
      <c r="W101" s="101">
        <v>932</v>
      </c>
      <c r="X101" s="24">
        <v>4500000</v>
      </c>
      <c r="Y101" s="101">
        <v>1</v>
      </c>
      <c r="Z101" s="22">
        <v>44021</v>
      </c>
      <c r="AA101" s="101">
        <v>60</v>
      </c>
      <c r="AB101" s="23">
        <f>R101+AA101</f>
        <v>180</v>
      </c>
      <c r="AC101" s="131">
        <f>+S101+X101</f>
        <v>13500000</v>
      </c>
      <c r="AD101" s="18" t="s">
        <v>1021</v>
      </c>
    </row>
    <row r="102" spans="1:30" ht="75">
      <c r="A102" s="2"/>
      <c r="B102" s="18" t="s">
        <v>316</v>
      </c>
      <c r="C102" s="18" t="s">
        <v>312</v>
      </c>
      <c r="D102" s="18" t="s">
        <v>17</v>
      </c>
      <c r="E102" s="18" t="s">
        <v>18</v>
      </c>
      <c r="F102" s="18" t="s">
        <v>1296</v>
      </c>
      <c r="G102" s="18" t="s">
        <v>1297</v>
      </c>
      <c r="H102" s="18" t="s">
        <v>1019</v>
      </c>
      <c r="I102" s="18">
        <v>1031150465</v>
      </c>
      <c r="J102" s="28"/>
      <c r="K102" s="23"/>
      <c r="L102" s="23"/>
      <c r="M102" s="23"/>
      <c r="N102" s="26" t="s">
        <v>1293</v>
      </c>
      <c r="O102" s="22">
        <v>43900</v>
      </c>
      <c r="P102" s="21">
        <v>43903</v>
      </c>
      <c r="Q102" s="21">
        <v>44086</v>
      </c>
      <c r="R102" s="23">
        <v>120</v>
      </c>
      <c r="S102" s="24">
        <v>9000000</v>
      </c>
      <c r="T102" s="101">
        <v>1</v>
      </c>
      <c r="U102" s="22">
        <v>44022</v>
      </c>
      <c r="V102" s="101">
        <v>1034</v>
      </c>
      <c r="W102" s="101">
        <v>929</v>
      </c>
      <c r="X102" s="24">
        <v>4500000</v>
      </c>
      <c r="Y102" s="101">
        <v>1</v>
      </c>
      <c r="Z102" s="22">
        <v>44022</v>
      </c>
      <c r="AA102" s="101">
        <v>60</v>
      </c>
      <c r="AB102" s="23">
        <f>R102+AA102</f>
        <v>180</v>
      </c>
      <c r="AC102" s="131">
        <f>+S102+X102</f>
        <v>13500000</v>
      </c>
      <c r="AD102" s="18" t="s">
        <v>1021</v>
      </c>
    </row>
    <row r="103" spans="1:30" ht="75">
      <c r="A103" s="2"/>
      <c r="B103" s="18" t="s">
        <v>317</v>
      </c>
      <c r="C103" s="18" t="s">
        <v>312</v>
      </c>
      <c r="D103" s="18" t="s">
        <v>17</v>
      </c>
      <c r="E103" s="18" t="s">
        <v>18</v>
      </c>
      <c r="F103" s="18" t="s">
        <v>1298</v>
      </c>
      <c r="G103" s="18" t="s">
        <v>1299</v>
      </c>
      <c r="H103" s="18" t="s">
        <v>1019</v>
      </c>
      <c r="I103" s="18">
        <v>1031134259</v>
      </c>
      <c r="J103" s="28"/>
      <c r="K103" s="23"/>
      <c r="L103" s="23"/>
      <c r="M103" s="23"/>
      <c r="N103" s="26" t="s">
        <v>1293</v>
      </c>
      <c r="O103" s="22">
        <v>43900</v>
      </c>
      <c r="P103" s="22">
        <v>43906</v>
      </c>
      <c r="Q103" s="22">
        <v>44089</v>
      </c>
      <c r="R103" s="23">
        <v>120</v>
      </c>
      <c r="S103" s="24">
        <v>9000000</v>
      </c>
      <c r="T103" s="101">
        <v>1</v>
      </c>
      <c r="U103" s="22">
        <v>44026</v>
      </c>
      <c r="V103" s="101">
        <v>1021</v>
      </c>
      <c r="W103" s="101">
        <v>937</v>
      </c>
      <c r="X103" s="24">
        <v>4500000</v>
      </c>
      <c r="Y103" s="101">
        <v>1</v>
      </c>
      <c r="Z103" s="22">
        <v>44026</v>
      </c>
      <c r="AA103" s="101">
        <v>60</v>
      </c>
      <c r="AB103" s="23">
        <f>R103+AA103</f>
        <v>180</v>
      </c>
      <c r="AC103" s="131">
        <f>+S103+X103</f>
        <v>13500000</v>
      </c>
      <c r="AD103" s="18" t="s">
        <v>1021</v>
      </c>
    </row>
    <row r="104" spans="1:30" ht="75">
      <c r="A104" s="2"/>
      <c r="B104" s="18" t="s">
        <v>318</v>
      </c>
      <c r="C104" s="18" t="s">
        <v>312</v>
      </c>
      <c r="D104" s="18" t="s">
        <v>17</v>
      </c>
      <c r="E104" s="18" t="s">
        <v>18</v>
      </c>
      <c r="F104" s="18" t="s">
        <v>1300</v>
      </c>
      <c r="G104" s="18" t="s">
        <v>1301</v>
      </c>
      <c r="H104" s="18" t="s">
        <v>1019</v>
      </c>
      <c r="I104" s="18">
        <v>17654733</v>
      </c>
      <c r="J104" s="28"/>
      <c r="K104" s="23"/>
      <c r="L104" s="23"/>
      <c r="M104" s="23"/>
      <c r="N104" s="26" t="s">
        <v>1293</v>
      </c>
      <c r="O104" s="22">
        <v>43900</v>
      </c>
      <c r="P104" s="21">
        <v>43903</v>
      </c>
      <c r="Q104" s="21">
        <v>44086</v>
      </c>
      <c r="R104" s="23">
        <v>120</v>
      </c>
      <c r="S104" s="24">
        <v>9000000</v>
      </c>
      <c r="T104" s="101">
        <v>1</v>
      </c>
      <c r="U104" s="22">
        <v>44022</v>
      </c>
      <c r="V104" s="101">
        <v>1012</v>
      </c>
      <c r="W104" s="101">
        <v>923</v>
      </c>
      <c r="X104" s="24">
        <v>4500000</v>
      </c>
      <c r="Y104" s="101">
        <v>1</v>
      </c>
      <c r="Z104" s="22">
        <v>44022</v>
      </c>
      <c r="AA104" s="101">
        <v>60</v>
      </c>
      <c r="AB104" s="23">
        <f>R104+AA104</f>
        <v>180</v>
      </c>
      <c r="AC104" s="131">
        <f>+S104+X104</f>
        <v>13500000</v>
      </c>
      <c r="AD104" s="18" t="s">
        <v>1021</v>
      </c>
    </row>
    <row r="105" spans="1:30" ht="75">
      <c r="A105" s="2"/>
      <c r="B105" s="18" t="s">
        <v>319</v>
      </c>
      <c r="C105" s="18" t="s">
        <v>312</v>
      </c>
      <c r="D105" s="18" t="s">
        <v>17</v>
      </c>
      <c r="E105" s="18" t="s">
        <v>18</v>
      </c>
      <c r="F105" s="18" t="s">
        <v>1302</v>
      </c>
      <c r="G105" s="18" t="s">
        <v>1303</v>
      </c>
      <c r="H105" s="18" t="s">
        <v>1019</v>
      </c>
      <c r="I105" s="18">
        <v>1026276404</v>
      </c>
      <c r="J105" s="28"/>
      <c r="K105" s="23"/>
      <c r="L105" s="23"/>
      <c r="M105" s="23"/>
      <c r="N105" s="26" t="s">
        <v>1293</v>
      </c>
      <c r="O105" s="22">
        <v>43900</v>
      </c>
      <c r="P105" s="21">
        <v>43903</v>
      </c>
      <c r="Q105" s="21">
        <v>44086</v>
      </c>
      <c r="R105" s="23">
        <v>120</v>
      </c>
      <c r="S105" s="24">
        <v>9000000</v>
      </c>
      <c r="T105" s="101">
        <v>1</v>
      </c>
      <c r="U105" s="22">
        <v>44020</v>
      </c>
      <c r="V105" s="101">
        <v>1013</v>
      </c>
      <c r="W105" s="101">
        <v>931</v>
      </c>
      <c r="X105" s="24">
        <v>4500000</v>
      </c>
      <c r="Y105" s="101">
        <v>1</v>
      </c>
      <c r="Z105" s="22">
        <v>44020</v>
      </c>
      <c r="AA105" s="101">
        <v>60</v>
      </c>
      <c r="AB105" s="23">
        <f>R105+AA105</f>
        <v>180</v>
      </c>
      <c r="AC105" s="131">
        <f>+S105+X105</f>
        <v>13500000</v>
      </c>
      <c r="AD105" s="18" t="s">
        <v>1021</v>
      </c>
    </row>
    <row r="106" spans="1:30" ht="75">
      <c r="A106" s="2"/>
      <c r="B106" s="18" t="s">
        <v>320</v>
      </c>
      <c r="C106" s="18" t="s">
        <v>312</v>
      </c>
      <c r="D106" s="18" t="s">
        <v>17</v>
      </c>
      <c r="E106" s="18" t="s">
        <v>18</v>
      </c>
      <c r="F106" s="18" t="s">
        <v>1304</v>
      </c>
      <c r="G106" s="18" t="s">
        <v>1305</v>
      </c>
      <c r="H106" s="18" t="s">
        <v>1019</v>
      </c>
      <c r="I106" s="18">
        <v>80029346</v>
      </c>
      <c r="J106" s="28"/>
      <c r="K106" s="23"/>
      <c r="L106" s="23"/>
      <c r="M106" s="23"/>
      <c r="N106" s="26" t="s">
        <v>1293</v>
      </c>
      <c r="O106" s="22">
        <v>43900</v>
      </c>
      <c r="P106" s="21">
        <v>43903</v>
      </c>
      <c r="Q106" s="21">
        <v>44086</v>
      </c>
      <c r="R106" s="23">
        <v>120</v>
      </c>
      <c r="S106" s="24">
        <v>9000000</v>
      </c>
      <c r="T106" s="101">
        <v>1</v>
      </c>
      <c r="U106" s="22">
        <v>44020</v>
      </c>
      <c r="V106" s="101">
        <v>1015</v>
      </c>
      <c r="W106" s="101">
        <v>930</v>
      </c>
      <c r="X106" s="24">
        <v>4500000</v>
      </c>
      <c r="Y106" s="101">
        <v>1</v>
      </c>
      <c r="Z106" s="22">
        <v>44020</v>
      </c>
      <c r="AA106" s="101">
        <v>60</v>
      </c>
      <c r="AB106" s="23">
        <f>R106+AA106</f>
        <v>180</v>
      </c>
      <c r="AC106" s="131">
        <f>+S106+X106</f>
        <v>13500000</v>
      </c>
      <c r="AD106" s="18" t="s">
        <v>1021</v>
      </c>
    </row>
    <row r="107" spans="1:30" ht="75">
      <c r="A107" s="2"/>
      <c r="B107" s="18" t="s">
        <v>321</v>
      </c>
      <c r="C107" s="18" t="s">
        <v>312</v>
      </c>
      <c r="D107" s="18" t="s">
        <v>17</v>
      </c>
      <c r="E107" s="18" t="s">
        <v>18</v>
      </c>
      <c r="F107" s="18" t="s">
        <v>1306</v>
      </c>
      <c r="G107" s="18" t="s">
        <v>1307</v>
      </c>
      <c r="H107" s="18" t="s">
        <v>1019</v>
      </c>
      <c r="I107" s="18">
        <v>1023882603</v>
      </c>
      <c r="J107" s="28"/>
      <c r="K107" s="23"/>
      <c r="L107" s="23"/>
      <c r="M107" s="23"/>
      <c r="N107" s="26" t="s">
        <v>1293</v>
      </c>
      <c r="O107" s="21">
        <v>43901</v>
      </c>
      <c r="P107" s="21">
        <v>43903</v>
      </c>
      <c r="Q107" s="21">
        <v>44086</v>
      </c>
      <c r="R107" s="23">
        <v>120</v>
      </c>
      <c r="S107" s="24">
        <v>9000000</v>
      </c>
      <c r="T107" s="101">
        <v>1</v>
      </c>
      <c r="U107" s="22">
        <v>44021</v>
      </c>
      <c r="V107" s="101">
        <v>1004</v>
      </c>
      <c r="W107" s="101">
        <v>926</v>
      </c>
      <c r="X107" s="24">
        <v>4500000</v>
      </c>
      <c r="Y107" s="101">
        <v>1</v>
      </c>
      <c r="Z107" s="22">
        <v>44021</v>
      </c>
      <c r="AA107" s="101">
        <v>60</v>
      </c>
      <c r="AB107" s="23">
        <f>R107+AA107</f>
        <v>180</v>
      </c>
      <c r="AC107" s="131">
        <f>+S107+X107</f>
        <v>13500000</v>
      </c>
      <c r="AD107" s="18" t="s">
        <v>1021</v>
      </c>
    </row>
    <row r="108" spans="1:30" ht="75">
      <c r="A108" s="2"/>
      <c r="B108" s="18" t="s">
        <v>322</v>
      </c>
      <c r="C108" s="18" t="s">
        <v>312</v>
      </c>
      <c r="D108" s="18" t="s">
        <v>17</v>
      </c>
      <c r="E108" s="18" t="s">
        <v>18</v>
      </c>
      <c r="F108" s="18" t="s">
        <v>1308</v>
      </c>
      <c r="G108" s="18" t="s">
        <v>1309</v>
      </c>
      <c r="H108" s="18" t="s">
        <v>1019</v>
      </c>
      <c r="I108" s="18">
        <v>1117819019</v>
      </c>
      <c r="J108" s="28"/>
      <c r="K108" s="23"/>
      <c r="L108" s="23"/>
      <c r="M108" s="23"/>
      <c r="N108" s="26" t="s">
        <v>1293</v>
      </c>
      <c r="O108" s="22">
        <v>43900</v>
      </c>
      <c r="P108" s="21">
        <v>43903</v>
      </c>
      <c r="Q108" s="21">
        <v>44086</v>
      </c>
      <c r="R108" s="23">
        <v>120</v>
      </c>
      <c r="S108" s="24">
        <v>9000000</v>
      </c>
      <c r="T108" s="101">
        <v>1</v>
      </c>
      <c r="U108" s="22">
        <v>44021</v>
      </c>
      <c r="V108" s="101">
        <v>1007</v>
      </c>
      <c r="W108" s="101">
        <v>925</v>
      </c>
      <c r="X108" s="24">
        <v>4500000</v>
      </c>
      <c r="Y108" s="101">
        <v>1</v>
      </c>
      <c r="Z108" s="22">
        <v>44021</v>
      </c>
      <c r="AA108" s="101">
        <v>60</v>
      </c>
      <c r="AB108" s="23">
        <f>R108+AA108</f>
        <v>180</v>
      </c>
      <c r="AC108" s="131">
        <f>+S108+X108</f>
        <v>13500000</v>
      </c>
      <c r="AD108" s="18" t="s">
        <v>1021</v>
      </c>
    </row>
    <row r="109" spans="1:30" ht="75">
      <c r="A109" s="2"/>
      <c r="B109" s="18" t="s">
        <v>323</v>
      </c>
      <c r="C109" s="18" t="s">
        <v>312</v>
      </c>
      <c r="D109" s="18" t="s">
        <v>17</v>
      </c>
      <c r="E109" s="18" t="s">
        <v>18</v>
      </c>
      <c r="F109" s="18" t="s">
        <v>1310</v>
      </c>
      <c r="G109" s="18" t="s">
        <v>1311</v>
      </c>
      <c r="H109" s="18" t="s">
        <v>1019</v>
      </c>
      <c r="I109" s="18">
        <v>28224210</v>
      </c>
      <c r="J109" s="28"/>
      <c r="K109" s="23"/>
      <c r="L109" s="23"/>
      <c r="M109" s="23"/>
      <c r="N109" s="26" t="s">
        <v>1293</v>
      </c>
      <c r="O109" s="21">
        <v>43900</v>
      </c>
      <c r="P109" s="21">
        <v>43903</v>
      </c>
      <c r="Q109" s="21">
        <v>44086</v>
      </c>
      <c r="R109" s="23">
        <v>120</v>
      </c>
      <c r="S109" s="24">
        <v>9000000</v>
      </c>
      <c r="T109" s="101">
        <v>1</v>
      </c>
      <c r="U109" s="22">
        <v>44020</v>
      </c>
      <c r="V109" s="101">
        <v>1014</v>
      </c>
      <c r="W109" s="101"/>
      <c r="X109" s="24">
        <v>4500000</v>
      </c>
      <c r="Y109" s="101">
        <v>1</v>
      </c>
      <c r="Z109" s="22">
        <v>44020</v>
      </c>
      <c r="AA109" s="101">
        <v>60</v>
      </c>
      <c r="AB109" s="23">
        <f>R109+AA109</f>
        <v>180</v>
      </c>
      <c r="AC109" s="131">
        <f>+S109+X109</f>
        <v>13500000</v>
      </c>
      <c r="AD109" s="18" t="s">
        <v>1021</v>
      </c>
    </row>
    <row r="110" spans="1:30" ht="75">
      <c r="A110" s="2"/>
      <c r="B110" s="18" t="s">
        <v>324</v>
      </c>
      <c r="C110" s="18" t="s">
        <v>312</v>
      </c>
      <c r="D110" s="18" t="s">
        <v>17</v>
      </c>
      <c r="E110" s="18" t="s">
        <v>18</v>
      </c>
      <c r="F110" s="18" t="s">
        <v>1312</v>
      </c>
      <c r="G110" s="18" t="s">
        <v>1313</v>
      </c>
      <c r="H110" s="18" t="s">
        <v>1019</v>
      </c>
      <c r="I110" s="18">
        <v>79287603</v>
      </c>
      <c r="J110" s="28"/>
      <c r="K110" s="23"/>
      <c r="L110" s="23"/>
      <c r="M110" s="23"/>
      <c r="N110" s="26" t="s">
        <v>1293</v>
      </c>
      <c r="O110" s="22">
        <v>43900</v>
      </c>
      <c r="P110" s="22">
        <v>43906</v>
      </c>
      <c r="Q110" s="22">
        <v>44089</v>
      </c>
      <c r="R110" s="23">
        <v>120</v>
      </c>
      <c r="S110" s="24">
        <v>9000000</v>
      </c>
      <c r="T110" s="101">
        <v>1</v>
      </c>
      <c r="U110" s="22">
        <v>44022</v>
      </c>
      <c r="V110" s="101">
        <v>1022</v>
      </c>
      <c r="W110" s="101"/>
      <c r="X110" s="24">
        <v>4500000</v>
      </c>
      <c r="Y110" s="101">
        <v>1</v>
      </c>
      <c r="Z110" s="22">
        <v>44022</v>
      </c>
      <c r="AA110" s="101">
        <v>60</v>
      </c>
      <c r="AB110" s="23">
        <f>R110+AA110</f>
        <v>180</v>
      </c>
      <c r="AC110" s="131">
        <f>+S110+X110</f>
        <v>13500000</v>
      </c>
      <c r="AD110" s="18" t="s">
        <v>1021</v>
      </c>
    </row>
    <row r="111" spans="1:30" ht="75">
      <c r="A111" s="2"/>
      <c r="B111" s="18" t="s">
        <v>325</v>
      </c>
      <c r="C111" s="18" t="s">
        <v>312</v>
      </c>
      <c r="D111" s="18" t="s">
        <v>17</v>
      </c>
      <c r="E111" s="18" t="s">
        <v>18</v>
      </c>
      <c r="F111" s="18" t="s">
        <v>1314</v>
      </c>
      <c r="G111" s="18" t="s">
        <v>1315</v>
      </c>
      <c r="H111" s="18" t="s">
        <v>1019</v>
      </c>
      <c r="I111" s="18">
        <v>1013643216</v>
      </c>
      <c r="J111" s="28"/>
      <c r="K111" s="23"/>
      <c r="L111" s="23"/>
      <c r="M111" s="23"/>
      <c r="N111" s="26" t="s">
        <v>1293</v>
      </c>
      <c r="O111" s="22">
        <v>43900</v>
      </c>
      <c r="P111" s="21">
        <v>43903</v>
      </c>
      <c r="Q111" s="21">
        <v>44086</v>
      </c>
      <c r="R111" s="23">
        <v>120</v>
      </c>
      <c r="S111" s="24">
        <v>9000000</v>
      </c>
      <c r="T111" s="101">
        <v>1</v>
      </c>
      <c r="U111" s="22">
        <v>44020</v>
      </c>
      <c r="V111" s="101">
        <v>1016</v>
      </c>
      <c r="W111" s="101">
        <v>910</v>
      </c>
      <c r="X111" s="24">
        <v>4500000</v>
      </c>
      <c r="Y111" s="101">
        <v>1</v>
      </c>
      <c r="Z111" s="22">
        <v>44020</v>
      </c>
      <c r="AA111" s="101">
        <v>60</v>
      </c>
      <c r="AB111" s="23">
        <f>R111+AA111</f>
        <v>180</v>
      </c>
      <c r="AC111" s="131">
        <f>+S111+X111</f>
        <v>13500000</v>
      </c>
      <c r="AD111" s="18" t="s">
        <v>1021</v>
      </c>
    </row>
    <row r="112" spans="1:30" ht="75">
      <c r="A112" s="2"/>
      <c r="B112" s="18" t="s">
        <v>326</v>
      </c>
      <c r="C112" s="18" t="s">
        <v>312</v>
      </c>
      <c r="D112" s="18" t="s">
        <v>17</v>
      </c>
      <c r="E112" s="18" t="s">
        <v>18</v>
      </c>
      <c r="F112" s="18" t="s">
        <v>1316</v>
      </c>
      <c r="G112" s="18" t="s">
        <v>1317</v>
      </c>
      <c r="H112" s="18" t="s">
        <v>1019</v>
      </c>
      <c r="I112" s="18">
        <v>52832043</v>
      </c>
      <c r="J112" s="28"/>
      <c r="K112" s="23"/>
      <c r="L112" s="23"/>
      <c r="M112" s="23"/>
      <c r="N112" s="26" t="s">
        <v>1293</v>
      </c>
      <c r="O112" s="22">
        <v>43900</v>
      </c>
      <c r="P112" s="21">
        <v>43903</v>
      </c>
      <c r="Q112" s="21">
        <v>44086</v>
      </c>
      <c r="R112" s="23">
        <v>120</v>
      </c>
      <c r="S112" s="24">
        <v>9000000</v>
      </c>
      <c r="T112" s="101">
        <v>1</v>
      </c>
      <c r="U112" s="22">
        <v>44022</v>
      </c>
      <c r="V112" s="101">
        <v>1017</v>
      </c>
      <c r="W112" s="101">
        <v>918</v>
      </c>
      <c r="X112" s="24">
        <v>4500000</v>
      </c>
      <c r="Y112" s="101">
        <v>1</v>
      </c>
      <c r="Z112" s="22">
        <v>44022</v>
      </c>
      <c r="AA112" s="101">
        <v>60</v>
      </c>
      <c r="AB112" s="23">
        <f>R112+AA112</f>
        <v>180</v>
      </c>
      <c r="AC112" s="131">
        <f>+S112+X112</f>
        <v>13500000</v>
      </c>
      <c r="AD112" s="18" t="s">
        <v>1021</v>
      </c>
    </row>
    <row r="113" spans="1:30" ht="75">
      <c r="A113" s="2"/>
      <c r="B113" s="18" t="s">
        <v>327</v>
      </c>
      <c r="C113" s="18" t="s">
        <v>312</v>
      </c>
      <c r="D113" s="18" t="s">
        <v>17</v>
      </c>
      <c r="E113" s="18" t="s">
        <v>18</v>
      </c>
      <c r="F113" s="18" t="s">
        <v>1318</v>
      </c>
      <c r="G113" s="18" t="s">
        <v>1319</v>
      </c>
      <c r="H113" s="18" t="s">
        <v>1019</v>
      </c>
      <c r="I113" s="18">
        <v>79263823</v>
      </c>
      <c r="J113" s="28"/>
      <c r="K113" s="23"/>
      <c r="L113" s="23"/>
      <c r="M113" s="23"/>
      <c r="N113" s="26" t="s">
        <v>1293</v>
      </c>
      <c r="O113" s="22">
        <v>43900</v>
      </c>
      <c r="P113" s="21">
        <v>43903</v>
      </c>
      <c r="Q113" s="21">
        <v>44086</v>
      </c>
      <c r="R113" s="23">
        <v>120</v>
      </c>
      <c r="S113" s="24">
        <v>9000000</v>
      </c>
      <c r="T113" s="101">
        <v>1</v>
      </c>
      <c r="U113" s="22">
        <v>44020</v>
      </c>
      <c r="V113" s="101">
        <v>1019</v>
      </c>
      <c r="W113" s="101">
        <v>911</v>
      </c>
      <c r="X113" s="24">
        <v>4500000</v>
      </c>
      <c r="Y113" s="101">
        <v>1</v>
      </c>
      <c r="Z113" s="22">
        <v>44020</v>
      </c>
      <c r="AA113" s="101">
        <v>60</v>
      </c>
      <c r="AB113" s="23">
        <f>R113+AA113</f>
        <v>180</v>
      </c>
      <c r="AC113" s="131">
        <f>+S113+X113</f>
        <v>13500000</v>
      </c>
      <c r="AD113" s="18" t="s">
        <v>1021</v>
      </c>
    </row>
    <row r="114" spans="1:30" ht="75">
      <c r="A114" s="2"/>
      <c r="B114" s="18" t="s">
        <v>328</v>
      </c>
      <c r="C114" s="18" t="s">
        <v>312</v>
      </c>
      <c r="D114" s="18" t="s">
        <v>17</v>
      </c>
      <c r="E114" s="18" t="s">
        <v>18</v>
      </c>
      <c r="F114" s="18" t="s">
        <v>1320</v>
      </c>
      <c r="G114" s="18" t="s">
        <v>1321</v>
      </c>
      <c r="H114" s="18" t="s">
        <v>1019</v>
      </c>
      <c r="I114" s="18">
        <v>52538269</v>
      </c>
      <c r="J114" s="28"/>
      <c r="K114" s="23"/>
      <c r="L114" s="23"/>
      <c r="M114" s="23"/>
      <c r="N114" s="26" t="s">
        <v>1293</v>
      </c>
      <c r="O114" s="22">
        <v>43900</v>
      </c>
      <c r="P114" s="22">
        <v>43906</v>
      </c>
      <c r="Q114" s="22">
        <v>44089</v>
      </c>
      <c r="R114" s="23">
        <v>120</v>
      </c>
      <c r="S114" s="24">
        <v>9000000</v>
      </c>
      <c r="T114" s="101">
        <v>1</v>
      </c>
      <c r="U114" s="22">
        <v>44026</v>
      </c>
      <c r="V114" s="101">
        <v>1023</v>
      </c>
      <c r="W114" s="101">
        <v>944</v>
      </c>
      <c r="X114" s="24">
        <v>4500000</v>
      </c>
      <c r="Y114" s="101">
        <v>1</v>
      </c>
      <c r="Z114" s="22">
        <v>44026</v>
      </c>
      <c r="AA114" s="101">
        <v>60</v>
      </c>
      <c r="AB114" s="23">
        <f>R114+AA114</f>
        <v>180</v>
      </c>
      <c r="AC114" s="131">
        <f>+S114+X114</f>
        <v>13500000</v>
      </c>
      <c r="AD114" s="18" t="s">
        <v>1021</v>
      </c>
    </row>
    <row r="115" spans="1:30" ht="75">
      <c r="A115" s="2"/>
      <c r="B115" s="18" t="s">
        <v>329</v>
      </c>
      <c r="C115" s="18" t="s">
        <v>312</v>
      </c>
      <c r="D115" s="18" t="s">
        <v>17</v>
      </c>
      <c r="E115" s="18" t="s">
        <v>18</v>
      </c>
      <c r="F115" s="18" t="s">
        <v>1322</v>
      </c>
      <c r="G115" s="18" t="s">
        <v>1323</v>
      </c>
      <c r="H115" s="18" t="s">
        <v>1019</v>
      </c>
      <c r="I115" s="18">
        <v>51912017</v>
      </c>
      <c r="J115" s="28"/>
      <c r="K115" s="23"/>
      <c r="L115" s="23"/>
      <c r="M115" s="23"/>
      <c r="N115" s="26" t="s">
        <v>1293</v>
      </c>
      <c r="O115" s="22">
        <v>43900</v>
      </c>
      <c r="P115" s="21">
        <v>43902</v>
      </c>
      <c r="Q115" s="21">
        <v>44085</v>
      </c>
      <c r="R115" s="23">
        <v>120</v>
      </c>
      <c r="S115" s="24">
        <v>9000000</v>
      </c>
      <c r="T115" s="101">
        <v>1</v>
      </c>
      <c r="U115" s="22">
        <v>44021</v>
      </c>
      <c r="V115" s="101">
        <v>1018</v>
      </c>
      <c r="W115" s="101">
        <v>919</v>
      </c>
      <c r="X115" s="24">
        <v>4500000</v>
      </c>
      <c r="Y115" s="101">
        <v>1</v>
      </c>
      <c r="Z115" s="22">
        <v>44021</v>
      </c>
      <c r="AA115" s="101">
        <v>60</v>
      </c>
      <c r="AB115" s="23">
        <f>R115+AA115</f>
        <v>180</v>
      </c>
      <c r="AC115" s="131">
        <f>+S115+X115</f>
        <v>13500000</v>
      </c>
      <c r="AD115" s="18" t="s">
        <v>1021</v>
      </c>
    </row>
    <row r="116" spans="1:30" ht="75">
      <c r="A116" s="2"/>
      <c r="B116" s="18" t="s">
        <v>330</v>
      </c>
      <c r="C116" s="18" t="s">
        <v>312</v>
      </c>
      <c r="D116" s="18" t="s">
        <v>17</v>
      </c>
      <c r="E116" s="18" t="s">
        <v>18</v>
      </c>
      <c r="F116" s="18" t="s">
        <v>1291</v>
      </c>
      <c r="G116" s="18" t="s">
        <v>1324</v>
      </c>
      <c r="H116" s="18" t="s">
        <v>1019</v>
      </c>
      <c r="I116" s="18">
        <v>1010183800</v>
      </c>
      <c r="J116" s="28"/>
      <c r="K116" s="23"/>
      <c r="L116" s="23"/>
      <c r="M116" s="23"/>
      <c r="N116" s="26" t="s">
        <v>1293</v>
      </c>
      <c r="O116" s="22">
        <v>43900</v>
      </c>
      <c r="P116" s="21">
        <v>43902</v>
      </c>
      <c r="Q116" s="21">
        <v>44085</v>
      </c>
      <c r="R116" s="23">
        <v>120</v>
      </c>
      <c r="S116" s="24">
        <v>9000000</v>
      </c>
      <c r="T116" s="101">
        <v>1</v>
      </c>
      <c r="U116" s="22">
        <v>44021</v>
      </c>
      <c r="V116" s="101">
        <v>1002</v>
      </c>
      <c r="W116" s="101">
        <v>924</v>
      </c>
      <c r="X116" s="24">
        <v>4500000</v>
      </c>
      <c r="Y116" s="101">
        <v>1</v>
      </c>
      <c r="Z116" s="22">
        <v>44021</v>
      </c>
      <c r="AA116" s="101">
        <v>60</v>
      </c>
      <c r="AB116" s="23">
        <f>R116+AA116</f>
        <v>180</v>
      </c>
      <c r="AC116" s="131">
        <f>+S116+X116</f>
        <v>13500000</v>
      </c>
      <c r="AD116" s="18" t="s">
        <v>1021</v>
      </c>
    </row>
    <row r="117" spans="1:30" ht="75">
      <c r="A117" s="2"/>
      <c r="B117" s="18" t="s">
        <v>331</v>
      </c>
      <c r="C117" s="18" t="s">
        <v>312</v>
      </c>
      <c r="D117" s="18" t="s">
        <v>17</v>
      </c>
      <c r="E117" s="18" t="s">
        <v>18</v>
      </c>
      <c r="F117" s="18" t="s">
        <v>1325</v>
      </c>
      <c r="G117" s="18" t="s">
        <v>1326</v>
      </c>
      <c r="H117" s="18" t="s">
        <v>1019</v>
      </c>
      <c r="I117" s="18">
        <v>53002331</v>
      </c>
      <c r="J117" s="28"/>
      <c r="K117" s="23"/>
      <c r="L117" s="23"/>
      <c r="M117" s="23"/>
      <c r="N117" s="26" t="s">
        <v>1293</v>
      </c>
      <c r="O117" s="21">
        <v>43902</v>
      </c>
      <c r="P117" s="21">
        <v>43903</v>
      </c>
      <c r="Q117" s="21">
        <v>44090</v>
      </c>
      <c r="R117" s="23">
        <v>120</v>
      </c>
      <c r="S117" s="24">
        <v>9000000</v>
      </c>
      <c r="T117" s="101">
        <v>1</v>
      </c>
      <c r="U117" s="22">
        <v>44022</v>
      </c>
      <c r="V117" s="101">
        <v>1024</v>
      </c>
      <c r="W117" s="101">
        <v>939</v>
      </c>
      <c r="X117" s="24">
        <v>4500000</v>
      </c>
      <c r="Y117" s="101">
        <v>1</v>
      </c>
      <c r="Z117" s="22">
        <v>44022</v>
      </c>
      <c r="AA117" s="101">
        <v>60</v>
      </c>
      <c r="AB117" s="23">
        <f>R117+AA117</f>
        <v>180</v>
      </c>
      <c r="AC117" s="131">
        <f>+S117+X117</f>
        <v>13500000</v>
      </c>
      <c r="AD117" s="18" t="s">
        <v>1021</v>
      </c>
    </row>
    <row r="118" spans="1:30" ht="75">
      <c r="A118" s="2"/>
      <c r="B118" s="18" t="s">
        <v>332</v>
      </c>
      <c r="C118" s="18" t="s">
        <v>312</v>
      </c>
      <c r="D118" s="18" t="s">
        <v>17</v>
      </c>
      <c r="E118" s="18" t="s">
        <v>18</v>
      </c>
      <c r="F118" s="18" t="s">
        <v>1327</v>
      </c>
      <c r="G118" s="18" t="s">
        <v>1328</v>
      </c>
      <c r="H118" s="18" t="s">
        <v>1019</v>
      </c>
      <c r="I118" s="18">
        <v>1023892888</v>
      </c>
      <c r="J118" s="28"/>
      <c r="K118" s="23"/>
      <c r="L118" s="23"/>
      <c r="M118" s="23"/>
      <c r="N118" s="26" t="s">
        <v>1293</v>
      </c>
      <c r="O118" s="21">
        <v>43900</v>
      </c>
      <c r="P118" s="21">
        <v>43906</v>
      </c>
      <c r="Q118" s="21">
        <v>44089</v>
      </c>
      <c r="R118" s="23">
        <v>120</v>
      </c>
      <c r="S118" s="24">
        <v>9000000</v>
      </c>
      <c r="T118" s="101">
        <v>1</v>
      </c>
      <c r="U118" s="22">
        <v>44025</v>
      </c>
      <c r="V118" s="101">
        <v>1025</v>
      </c>
      <c r="W118" s="101">
        <v>933</v>
      </c>
      <c r="X118" s="24">
        <v>4500000</v>
      </c>
      <c r="Y118" s="101">
        <v>1</v>
      </c>
      <c r="Z118" s="22">
        <v>44025</v>
      </c>
      <c r="AA118" s="101">
        <v>60</v>
      </c>
      <c r="AB118" s="23">
        <f>R118+AA118</f>
        <v>180</v>
      </c>
      <c r="AC118" s="131">
        <f>+S118+X118</f>
        <v>13500000</v>
      </c>
      <c r="AD118" s="18" t="s">
        <v>1021</v>
      </c>
    </row>
    <row r="119" spans="1:30" ht="75">
      <c r="A119" s="2"/>
      <c r="B119" s="18" t="s">
        <v>333</v>
      </c>
      <c r="C119" s="18" t="s">
        <v>312</v>
      </c>
      <c r="D119" s="18" t="s">
        <v>17</v>
      </c>
      <c r="E119" s="18" t="s">
        <v>18</v>
      </c>
      <c r="F119" s="18" t="s">
        <v>1329</v>
      </c>
      <c r="G119" s="18" t="s">
        <v>1330</v>
      </c>
      <c r="H119" s="18" t="s">
        <v>1019</v>
      </c>
      <c r="I119" s="18">
        <v>79908252</v>
      </c>
      <c r="J119" s="28"/>
      <c r="K119" s="23"/>
      <c r="L119" s="23"/>
      <c r="M119" s="23"/>
      <c r="N119" s="26" t="s">
        <v>1293</v>
      </c>
      <c r="O119" s="21">
        <v>43902</v>
      </c>
      <c r="P119" s="21">
        <v>43906</v>
      </c>
      <c r="Q119" s="21">
        <v>44089</v>
      </c>
      <c r="R119" s="23">
        <v>120</v>
      </c>
      <c r="S119" s="24">
        <v>9000000</v>
      </c>
      <c r="T119" s="101">
        <v>1</v>
      </c>
      <c r="U119" s="22">
        <v>44027</v>
      </c>
      <c r="V119" s="101">
        <v>1026</v>
      </c>
      <c r="W119" s="101">
        <v>946</v>
      </c>
      <c r="X119" s="24">
        <v>4500000</v>
      </c>
      <c r="Y119" s="101">
        <v>1</v>
      </c>
      <c r="Z119" s="22">
        <v>44027</v>
      </c>
      <c r="AA119" s="101">
        <v>60</v>
      </c>
      <c r="AB119" s="23">
        <f>R119+AA119</f>
        <v>180</v>
      </c>
      <c r="AC119" s="131">
        <f>+S119+X119</f>
        <v>13500000</v>
      </c>
      <c r="AD119" s="18" t="s">
        <v>1021</v>
      </c>
    </row>
    <row r="120" spans="1:30" ht="75">
      <c r="A120" s="2"/>
      <c r="B120" s="18" t="s">
        <v>334</v>
      </c>
      <c r="C120" s="18" t="s">
        <v>312</v>
      </c>
      <c r="D120" s="18" t="s">
        <v>17</v>
      </c>
      <c r="E120" s="18" t="s">
        <v>18</v>
      </c>
      <c r="F120" s="18" t="s">
        <v>1331</v>
      </c>
      <c r="G120" s="18" t="s">
        <v>1332</v>
      </c>
      <c r="H120" s="18" t="s">
        <v>1019</v>
      </c>
      <c r="I120" s="18">
        <v>80808223</v>
      </c>
      <c r="J120" s="28"/>
      <c r="K120" s="23"/>
      <c r="L120" s="23"/>
      <c r="M120" s="23"/>
      <c r="N120" s="26" t="s">
        <v>1293</v>
      </c>
      <c r="O120" s="21">
        <v>43902</v>
      </c>
      <c r="P120" s="21">
        <v>43906</v>
      </c>
      <c r="Q120" s="21">
        <v>44089</v>
      </c>
      <c r="R120" s="23">
        <v>120</v>
      </c>
      <c r="S120" s="24">
        <v>9000000</v>
      </c>
      <c r="T120" s="101">
        <v>1</v>
      </c>
      <c r="U120" s="22">
        <v>44026</v>
      </c>
      <c r="V120" s="101">
        <v>1027</v>
      </c>
      <c r="W120" s="101">
        <v>945</v>
      </c>
      <c r="X120" s="24">
        <v>4500000</v>
      </c>
      <c r="Y120" s="101">
        <v>1</v>
      </c>
      <c r="Z120" s="22">
        <v>44026</v>
      </c>
      <c r="AA120" s="101">
        <v>60</v>
      </c>
      <c r="AB120" s="23">
        <f>R120+AA120</f>
        <v>180</v>
      </c>
      <c r="AC120" s="131">
        <f>+S120+X120</f>
        <v>13500000</v>
      </c>
      <c r="AD120" s="18" t="s">
        <v>1021</v>
      </c>
    </row>
    <row r="121" spans="1:30" ht="75">
      <c r="A121" s="2"/>
      <c r="B121" s="18" t="s">
        <v>335</v>
      </c>
      <c r="C121" s="18" t="s">
        <v>312</v>
      </c>
      <c r="D121" s="18" t="s">
        <v>17</v>
      </c>
      <c r="E121" s="18" t="s">
        <v>18</v>
      </c>
      <c r="F121" s="18" t="s">
        <v>1333</v>
      </c>
      <c r="G121" s="18" t="s">
        <v>1334</v>
      </c>
      <c r="H121" s="18" t="s">
        <v>1019</v>
      </c>
      <c r="I121" s="18">
        <v>3232660</v>
      </c>
      <c r="J121" s="28"/>
      <c r="K121" s="23"/>
      <c r="L121" s="23"/>
      <c r="M121" s="23"/>
      <c r="N121" s="26" t="s">
        <v>1293</v>
      </c>
      <c r="O121" s="21">
        <v>43902</v>
      </c>
      <c r="P121" s="21">
        <v>43906</v>
      </c>
      <c r="Q121" s="21">
        <v>44089</v>
      </c>
      <c r="R121" s="23">
        <v>120</v>
      </c>
      <c r="S121" s="24">
        <v>9000000</v>
      </c>
      <c r="T121" s="101">
        <v>1</v>
      </c>
      <c r="U121" s="22">
        <v>44027</v>
      </c>
      <c r="V121" s="101">
        <v>1028</v>
      </c>
      <c r="W121" s="101">
        <v>934</v>
      </c>
      <c r="X121" s="24">
        <v>4500000</v>
      </c>
      <c r="Y121" s="101">
        <v>1</v>
      </c>
      <c r="Z121" s="22">
        <v>44027</v>
      </c>
      <c r="AA121" s="101">
        <v>60</v>
      </c>
      <c r="AB121" s="23">
        <f>R121+AA121</f>
        <v>180</v>
      </c>
      <c r="AC121" s="131">
        <f>+S121+X121</f>
        <v>13500000</v>
      </c>
      <c r="AD121" s="18" t="s">
        <v>1021</v>
      </c>
    </row>
    <row r="122" spans="1:30" ht="75">
      <c r="A122" s="2"/>
      <c r="B122" s="18" t="s">
        <v>336</v>
      </c>
      <c r="C122" s="18" t="s">
        <v>312</v>
      </c>
      <c r="D122" s="18" t="s">
        <v>17</v>
      </c>
      <c r="E122" s="18" t="s">
        <v>18</v>
      </c>
      <c r="F122" s="18" t="s">
        <v>1335</v>
      </c>
      <c r="G122" s="18" t="s">
        <v>1336</v>
      </c>
      <c r="H122" s="18" t="s">
        <v>1019</v>
      </c>
      <c r="I122" s="23">
        <v>53152982</v>
      </c>
      <c r="J122" s="28"/>
      <c r="K122" s="23"/>
      <c r="L122" s="23"/>
      <c r="M122" s="23"/>
      <c r="N122" s="26" t="s">
        <v>1293</v>
      </c>
      <c r="O122" s="21">
        <v>43900</v>
      </c>
      <c r="P122" s="21">
        <v>43906</v>
      </c>
      <c r="Q122" s="21">
        <v>44089</v>
      </c>
      <c r="R122" s="23">
        <v>120</v>
      </c>
      <c r="S122" s="24">
        <v>9000000</v>
      </c>
      <c r="T122" s="101">
        <v>1</v>
      </c>
      <c r="U122" s="22">
        <v>44026</v>
      </c>
      <c r="V122" s="101">
        <v>1029</v>
      </c>
      <c r="W122" s="101">
        <v>935</v>
      </c>
      <c r="X122" s="24">
        <v>4500000</v>
      </c>
      <c r="Y122" s="101">
        <v>1</v>
      </c>
      <c r="Z122" s="22">
        <v>44026</v>
      </c>
      <c r="AA122" s="101">
        <v>60</v>
      </c>
      <c r="AB122" s="23">
        <f>R122+AA122</f>
        <v>180</v>
      </c>
      <c r="AC122" s="131">
        <f>+S122+X122</f>
        <v>13500000</v>
      </c>
      <c r="AD122" s="18" t="s">
        <v>1021</v>
      </c>
    </row>
    <row r="123" spans="1:30" ht="75">
      <c r="A123" s="2"/>
      <c r="B123" s="18" t="s">
        <v>337</v>
      </c>
      <c r="C123" s="18" t="s">
        <v>312</v>
      </c>
      <c r="D123" s="18" t="s">
        <v>17</v>
      </c>
      <c r="E123" s="18" t="s">
        <v>18</v>
      </c>
      <c r="F123" s="18" t="s">
        <v>1337</v>
      </c>
      <c r="G123" s="18" t="s">
        <v>1338</v>
      </c>
      <c r="H123" s="18" t="s">
        <v>1019</v>
      </c>
      <c r="I123" s="18">
        <v>1023969334</v>
      </c>
      <c r="J123" s="28"/>
      <c r="K123" s="23"/>
      <c r="L123" s="23"/>
      <c r="M123" s="23"/>
      <c r="N123" s="26" t="s">
        <v>1293</v>
      </c>
      <c r="O123" s="21">
        <v>43900</v>
      </c>
      <c r="P123" s="21">
        <v>43908</v>
      </c>
      <c r="Q123" s="21">
        <v>44091</v>
      </c>
      <c r="R123" s="23">
        <v>120</v>
      </c>
      <c r="S123" s="24">
        <v>9000000</v>
      </c>
      <c r="T123" s="101">
        <v>1</v>
      </c>
      <c r="U123" s="22">
        <v>44027</v>
      </c>
      <c r="V123" s="101">
        <v>1030</v>
      </c>
      <c r="W123" s="101">
        <v>942</v>
      </c>
      <c r="X123" s="24">
        <v>4500000</v>
      </c>
      <c r="Y123" s="101">
        <v>1</v>
      </c>
      <c r="Z123" s="22">
        <v>44027</v>
      </c>
      <c r="AA123" s="101">
        <v>60</v>
      </c>
      <c r="AB123" s="23">
        <f>R123+AA123</f>
        <v>180</v>
      </c>
      <c r="AC123" s="131">
        <f>+S123+X123</f>
        <v>13500000</v>
      </c>
      <c r="AD123" s="18" t="s">
        <v>1021</v>
      </c>
    </row>
    <row r="124" spans="1:30" ht="75">
      <c r="A124" s="2"/>
      <c r="B124" s="97" t="s">
        <v>338</v>
      </c>
      <c r="C124" s="97" t="s">
        <v>312</v>
      </c>
      <c r="D124" s="18" t="s">
        <v>17</v>
      </c>
      <c r="E124" s="18" t="s">
        <v>18</v>
      </c>
      <c r="F124" s="18" t="s">
        <v>1339</v>
      </c>
      <c r="G124" s="18" t="s">
        <v>1340</v>
      </c>
      <c r="H124" s="18" t="s">
        <v>1019</v>
      </c>
      <c r="I124" s="18">
        <v>1031148872</v>
      </c>
      <c r="J124" s="28"/>
      <c r="K124" s="23"/>
      <c r="L124" s="23"/>
      <c r="M124" s="23"/>
      <c r="N124" s="26" t="s">
        <v>1293</v>
      </c>
      <c r="O124" s="21">
        <v>43906</v>
      </c>
      <c r="P124" s="21">
        <v>43908</v>
      </c>
      <c r="Q124" s="21">
        <v>44092</v>
      </c>
      <c r="R124" s="23">
        <v>120</v>
      </c>
      <c r="S124" s="24">
        <v>9000000</v>
      </c>
      <c r="T124" s="101">
        <v>1</v>
      </c>
      <c r="U124" s="22">
        <v>44026</v>
      </c>
      <c r="V124" s="101">
        <v>1031</v>
      </c>
      <c r="W124" s="101">
        <v>941</v>
      </c>
      <c r="X124" s="24">
        <v>4500000</v>
      </c>
      <c r="Y124" s="101">
        <v>1</v>
      </c>
      <c r="Z124" s="22">
        <v>44026</v>
      </c>
      <c r="AA124" s="101">
        <v>60</v>
      </c>
      <c r="AB124" s="23">
        <f>R124+AA124</f>
        <v>180</v>
      </c>
      <c r="AC124" s="131">
        <f>+S124+X124</f>
        <v>13500000</v>
      </c>
      <c r="AD124" s="18" t="s">
        <v>1021</v>
      </c>
    </row>
    <row r="125" spans="1:30" ht="60">
      <c r="A125" s="2"/>
      <c r="B125" s="97" t="s">
        <v>342</v>
      </c>
      <c r="C125" s="97" t="s">
        <v>339</v>
      </c>
      <c r="D125" s="18" t="s">
        <v>17</v>
      </c>
      <c r="E125" s="18" t="s">
        <v>340</v>
      </c>
      <c r="F125" s="18" t="s">
        <v>1341</v>
      </c>
      <c r="G125" s="19" t="s">
        <v>1342</v>
      </c>
      <c r="H125" s="18" t="s">
        <v>1012</v>
      </c>
      <c r="I125" s="18">
        <v>899999115</v>
      </c>
      <c r="J125" s="28"/>
      <c r="K125" s="23"/>
      <c r="L125" s="23"/>
      <c r="M125" s="23"/>
      <c r="N125" s="26" t="s">
        <v>1343</v>
      </c>
      <c r="O125" s="21">
        <v>43909</v>
      </c>
      <c r="P125" s="21">
        <v>43911</v>
      </c>
      <c r="Q125" s="21">
        <v>44275</v>
      </c>
      <c r="R125" s="23">
        <v>360</v>
      </c>
      <c r="S125" s="24">
        <v>24527328</v>
      </c>
      <c r="T125" s="101"/>
      <c r="U125" s="24"/>
      <c r="V125" s="101"/>
      <c r="W125" s="101"/>
      <c r="X125" s="24"/>
      <c r="Y125" s="101"/>
      <c r="Z125" s="24"/>
      <c r="AA125" s="101"/>
      <c r="AB125" s="103"/>
      <c r="AC125" s="131">
        <f>+S125+X125</f>
        <v>24527328</v>
      </c>
      <c r="AD125" s="18" t="s">
        <v>1016</v>
      </c>
    </row>
    <row r="126" spans="1:30" ht="60">
      <c r="A126" s="2"/>
      <c r="B126" s="18" t="s">
        <v>345</v>
      </c>
      <c r="C126" s="18" t="s">
        <v>343</v>
      </c>
      <c r="D126" s="18" t="s">
        <v>17</v>
      </c>
      <c r="E126" s="18" t="s">
        <v>18</v>
      </c>
      <c r="F126" s="18" t="s">
        <v>1344</v>
      </c>
      <c r="G126" s="18" t="s">
        <v>1345</v>
      </c>
      <c r="H126" s="18" t="s">
        <v>1019</v>
      </c>
      <c r="I126" s="18">
        <v>1020797579</v>
      </c>
      <c r="J126" s="28"/>
      <c r="K126" s="23"/>
      <c r="L126" s="23"/>
      <c r="M126" s="23"/>
      <c r="N126" s="26" t="s">
        <v>1346</v>
      </c>
      <c r="O126" s="21">
        <v>43921</v>
      </c>
      <c r="P126" s="21">
        <v>43924</v>
      </c>
      <c r="Q126" s="21">
        <v>44106</v>
      </c>
      <c r="R126" s="23">
        <v>120</v>
      </c>
      <c r="S126" s="24">
        <v>16800000</v>
      </c>
      <c r="T126" s="101">
        <v>1</v>
      </c>
      <c r="U126" s="22">
        <v>44036</v>
      </c>
      <c r="V126" s="101">
        <v>1035</v>
      </c>
      <c r="W126" s="101">
        <v>955</v>
      </c>
      <c r="X126" s="24">
        <v>8400000</v>
      </c>
      <c r="Y126" s="101">
        <v>1</v>
      </c>
      <c r="Z126" s="22">
        <v>44029</v>
      </c>
      <c r="AA126" s="101">
        <v>60</v>
      </c>
      <c r="AB126" s="23">
        <f>R126+AA126</f>
        <v>180</v>
      </c>
      <c r="AC126" s="131">
        <f>+S126+X126</f>
        <v>25200000</v>
      </c>
      <c r="AD126" s="18" t="s">
        <v>1016</v>
      </c>
    </row>
    <row r="127" spans="1:30" ht="105">
      <c r="A127" s="2"/>
      <c r="B127" s="18" t="s">
        <v>348</v>
      </c>
      <c r="C127" s="18" t="s">
        <v>346</v>
      </c>
      <c r="D127" s="18" t="s">
        <v>17</v>
      </c>
      <c r="E127" s="18" t="s">
        <v>18</v>
      </c>
      <c r="F127" s="18" t="s">
        <v>1347</v>
      </c>
      <c r="G127" s="18" t="s">
        <v>1015</v>
      </c>
      <c r="H127" s="18" t="s">
        <v>1019</v>
      </c>
      <c r="I127" s="18">
        <v>19398360</v>
      </c>
      <c r="J127" s="28"/>
      <c r="K127" s="23"/>
      <c r="L127" s="23"/>
      <c r="M127" s="23"/>
      <c r="N127" s="26" t="s">
        <v>1348</v>
      </c>
      <c r="O127" s="21">
        <v>43922</v>
      </c>
      <c r="P127" s="21">
        <v>43924</v>
      </c>
      <c r="Q127" s="21">
        <v>44106</v>
      </c>
      <c r="R127" s="23">
        <v>120</v>
      </c>
      <c r="S127" s="24">
        <v>20000000</v>
      </c>
      <c r="T127" s="101">
        <v>1</v>
      </c>
      <c r="U127" s="22">
        <v>44029</v>
      </c>
      <c r="V127" s="101">
        <v>1036</v>
      </c>
      <c r="W127" s="101">
        <v>954</v>
      </c>
      <c r="X127" s="24">
        <v>10000000</v>
      </c>
      <c r="Y127" s="101">
        <v>1</v>
      </c>
      <c r="Z127" s="22">
        <v>44029</v>
      </c>
      <c r="AA127" s="101">
        <v>60</v>
      </c>
      <c r="AB127" s="23">
        <f>R127+AA127</f>
        <v>180</v>
      </c>
      <c r="AC127" s="131">
        <f>+S127+X127</f>
        <v>30000000</v>
      </c>
      <c r="AD127" s="18" t="s">
        <v>1016</v>
      </c>
    </row>
    <row r="128" spans="1:30" ht="60">
      <c r="A128" s="2"/>
      <c r="B128" s="18" t="s">
        <v>351</v>
      </c>
      <c r="C128" s="18" t="s">
        <v>349</v>
      </c>
      <c r="D128" s="18" t="s">
        <v>17</v>
      </c>
      <c r="E128" s="18" t="s">
        <v>18</v>
      </c>
      <c r="F128" s="18" t="s">
        <v>1349</v>
      </c>
      <c r="G128" s="18" t="s">
        <v>1350</v>
      </c>
      <c r="H128" s="18" t="s">
        <v>1019</v>
      </c>
      <c r="I128" s="18">
        <v>52361051</v>
      </c>
      <c r="J128" s="28"/>
      <c r="K128" s="23"/>
      <c r="L128" s="23"/>
      <c r="M128" s="23"/>
      <c r="N128" s="26" t="s">
        <v>1351</v>
      </c>
      <c r="O128" s="21">
        <v>43921</v>
      </c>
      <c r="P128" s="21">
        <v>43922</v>
      </c>
      <c r="Q128" s="21">
        <v>44104</v>
      </c>
      <c r="R128" s="23">
        <v>120</v>
      </c>
      <c r="S128" s="24">
        <v>15200000</v>
      </c>
      <c r="T128" s="101">
        <v>1</v>
      </c>
      <c r="U128" s="22">
        <v>44026</v>
      </c>
      <c r="V128" s="101">
        <v>1032</v>
      </c>
      <c r="W128" s="101">
        <v>940</v>
      </c>
      <c r="X128" s="24">
        <v>7600000</v>
      </c>
      <c r="Y128" s="101">
        <v>1</v>
      </c>
      <c r="Z128" s="22">
        <v>44026</v>
      </c>
      <c r="AA128" s="101">
        <v>60</v>
      </c>
      <c r="AB128" s="23">
        <f>R128+AA128</f>
        <v>180</v>
      </c>
      <c r="AC128" s="131">
        <f>+S128+X128</f>
        <v>22800000</v>
      </c>
      <c r="AD128" s="18" t="s">
        <v>1016</v>
      </c>
    </row>
    <row r="129" spans="1:30" ht="75">
      <c r="A129" s="2"/>
      <c r="B129" s="18" t="s">
        <v>354</v>
      </c>
      <c r="C129" s="18" t="s">
        <v>352</v>
      </c>
      <c r="D129" s="18" t="s">
        <v>17</v>
      </c>
      <c r="E129" s="18" t="s">
        <v>18</v>
      </c>
      <c r="F129" s="18" t="s">
        <v>1352</v>
      </c>
      <c r="G129" s="18" t="s">
        <v>1353</v>
      </c>
      <c r="H129" s="18" t="s">
        <v>1019</v>
      </c>
      <c r="I129" s="18">
        <v>79303323</v>
      </c>
      <c r="J129" s="28"/>
      <c r="K129" s="23"/>
      <c r="L129" s="23"/>
      <c r="M129" s="23"/>
      <c r="N129" s="26" t="s">
        <v>1354</v>
      </c>
      <c r="O129" s="21">
        <v>43921</v>
      </c>
      <c r="P129" s="21">
        <v>43924</v>
      </c>
      <c r="Q129" s="21">
        <v>44106</v>
      </c>
      <c r="R129" s="23">
        <v>120</v>
      </c>
      <c r="S129" s="24">
        <v>6800000</v>
      </c>
      <c r="T129" s="101">
        <v>1</v>
      </c>
      <c r="U129" s="22">
        <v>44033</v>
      </c>
      <c r="V129" s="101">
        <v>1037</v>
      </c>
      <c r="W129" s="101">
        <v>961</v>
      </c>
      <c r="X129" s="24">
        <v>3400000</v>
      </c>
      <c r="Y129" s="101">
        <v>1</v>
      </c>
      <c r="Z129" s="22">
        <v>44033</v>
      </c>
      <c r="AA129" s="101">
        <v>60</v>
      </c>
      <c r="AB129" s="23">
        <f>R129+AA129</f>
        <v>180</v>
      </c>
      <c r="AC129" s="131">
        <f>+S129+X129</f>
        <v>10200000</v>
      </c>
      <c r="AD129" s="18" t="s">
        <v>1016</v>
      </c>
    </row>
    <row r="130" spans="1:30" ht="45">
      <c r="A130" s="2"/>
      <c r="B130" s="18" t="s">
        <v>357</v>
      </c>
      <c r="C130" s="18" t="s">
        <v>355</v>
      </c>
      <c r="D130" s="18" t="s">
        <v>17</v>
      </c>
      <c r="E130" s="18" t="s">
        <v>18</v>
      </c>
      <c r="F130" s="18" t="s">
        <v>1355</v>
      </c>
      <c r="G130" s="18" t="s">
        <v>1356</v>
      </c>
      <c r="H130" s="18" t="s">
        <v>1019</v>
      </c>
      <c r="I130" s="18">
        <v>52951502</v>
      </c>
      <c r="J130" s="28"/>
      <c r="K130" s="23"/>
      <c r="L130" s="23"/>
      <c r="M130" s="23"/>
      <c r="N130" s="26" t="s">
        <v>1357</v>
      </c>
      <c r="O130" s="21">
        <v>43924</v>
      </c>
      <c r="P130" s="21">
        <v>43929</v>
      </c>
      <c r="Q130" s="21">
        <v>44111</v>
      </c>
      <c r="R130" s="23">
        <v>120</v>
      </c>
      <c r="S130" s="24">
        <v>6800000</v>
      </c>
      <c r="T130" s="101">
        <v>1</v>
      </c>
      <c r="U130" s="22">
        <v>44034</v>
      </c>
      <c r="V130" s="101">
        <v>1038</v>
      </c>
      <c r="W130" s="101">
        <v>950</v>
      </c>
      <c r="X130" s="24">
        <v>3400000</v>
      </c>
      <c r="Y130" s="101">
        <v>1</v>
      </c>
      <c r="Z130" s="22">
        <v>44034</v>
      </c>
      <c r="AA130" s="101">
        <v>60</v>
      </c>
      <c r="AB130" s="23">
        <f>R130+AA130</f>
        <v>180</v>
      </c>
      <c r="AC130" s="131">
        <f>+S130+X130</f>
        <v>10200000</v>
      </c>
      <c r="AD130" s="18" t="s">
        <v>1016</v>
      </c>
    </row>
    <row r="131" spans="1:30" ht="45">
      <c r="A131" s="2"/>
      <c r="B131" s="18" t="s">
        <v>359</v>
      </c>
      <c r="C131" s="18" t="s">
        <v>355</v>
      </c>
      <c r="D131" s="18" t="s">
        <v>17</v>
      </c>
      <c r="E131" s="18" t="s">
        <v>18</v>
      </c>
      <c r="F131" s="18" t="s">
        <v>1358</v>
      </c>
      <c r="G131" s="18" t="s">
        <v>1359</v>
      </c>
      <c r="H131" s="18" t="s">
        <v>1019</v>
      </c>
      <c r="I131" s="18">
        <v>52071884</v>
      </c>
      <c r="J131" s="28"/>
      <c r="K131" s="23"/>
      <c r="L131" s="23"/>
      <c r="M131" s="23"/>
      <c r="N131" s="26" t="s">
        <v>1357</v>
      </c>
      <c r="O131" s="21">
        <v>43935</v>
      </c>
      <c r="P131" s="21">
        <v>43936</v>
      </c>
      <c r="Q131" s="21">
        <v>44118</v>
      </c>
      <c r="R131" s="23">
        <v>120</v>
      </c>
      <c r="S131" s="24">
        <v>6800000</v>
      </c>
      <c r="T131" s="101">
        <v>1</v>
      </c>
      <c r="U131" s="22">
        <v>44057</v>
      </c>
      <c r="V131" s="101">
        <v>1104</v>
      </c>
      <c r="W131" s="101">
        <v>994</v>
      </c>
      <c r="X131" s="24">
        <v>3400000</v>
      </c>
      <c r="Y131" s="101">
        <v>1</v>
      </c>
      <c r="Z131" s="22">
        <v>44057</v>
      </c>
      <c r="AA131" s="101">
        <v>60</v>
      </c>
      <c r="AB131" s="23">
        <f>R131+AA131</f>
        <v>180</v>
      </c>
      <c r="AC131" s="131">
        <f>+S131+X131</f>
        <v>10200000</v>
      </c>
      <c r="AD131" s="18" t="s">
        <v>1016</v>
      </c>
    </row>
    <row r="132" spans="1:30" ht="45">
      <c r="A132" s="2"/>
      <c r="B132" s="18" t="s">
        <v>360</v>
      </c>
      <c r="C132" s="18" t="s">
        <v>355</v>
      </c>
      <c r="D132" s="18" t="s">
        <v>17</v>
      </c>
      <c r="E132" s="18" t="s">
        <v>18</v>
      </c>
      <c r="F132" s="18" t="s">
        <v>1360</v>
      </c>
      <c r="G132" s="18" t="s">
        <v>1361</v>
      </c>
      <c r="H132" s="18" t="s">
        <v>1019</v>
      </c>
      <c r="I132" s="18">
        <v>1033764978</v>
      </c>
      <c r="J132" s="28"/>
      <c r="K132" s="23"/>
      <c r="L132" s="23"/>
      <c r="M132" s="23"/>
      <c r="N132" s="26" t="s">
        <v>1357</v>
      </c>
      <c r="O132" s="21">
        <v>43934</v>
      </c>
      <c r="P132" s="21">
        <v>43936</v>
      </c>
      <c r="Q132" s="21">
        <v>44118</v>
      </c>
      <c r="R132" s="23">
        <v>120</v>
      </c>
      <c r="S132" s="24">
        <v>6800000</v>
      </c>
      <c r="T132" s="101">
        <v>1</v>
      </c>
      <c r="U132" s="22">
        <v>44057</v>
      </c>
      <c r="V132" s="101">
        <v>1105</v>
      </c>
      <c r="W132" s="101"/>
      <c r="X132" s="24">
        <v>3400000</v>
      </c>
      <c r="Y132" s="101">
        <v>1</v>
      </c>
      <c r="Z132" s="22">
        <v>44057</v>
      </c>
      <c r="AA132" s="101">
        <v>60</v>
      </c>
      <c r="AB132" s="23">
        <f>R132+AA132</f>
        <v>180</v>
      </c>
      <c r="AC132" s="131">
        <f>+S132+X132</f>
        <v>10200000</v>
      </c>
      <c r="AD132" s="18" t="s">
        <v>1016</v>
      </c>
    </row>
    <row r="133" spans="1:30" ht="75">
      <c r="A133" s="2"/>
      <c r="B133" s="18" t="s">
        <v>363</v>
      </c>
      <c r="C133" s="18" t="s">
        <v>361</v>
      </c>
      <c r="D133" s="18" t="s">
        <v>17</v>
      </c>
      <c r="E133" s="18" t="s">
        <v>18</v>
      </c>
      <c r="F133" s="18" t="s">
        <v>1362</v>
      </c>
      <c r="G133" s="18" t="s">
        <v>1186</v>
      </c>
      <c r="H133" s="18" t="s">
        <v>1019</v>
      </c>
      <c r="I133" s="18">
        <v>39462273</v>
      </c>
      <c r="J133" s="28"/>
      <c r="K133" s="23"/>
      <c r="L133" s="23"/>
      <c r="M133" s="23"/>
      <c r="N133" s="26" t="s">
        <v>1363</v>
      </c>
      <c r="O133" s="21">
        <v>43923</v>
      </c>
      <c r="P133" s="21">
        <v>43927</v>
      </c>
      <c r="Q133" s="21">
        <v>44109</v>
      </c>
      <c r="R133" s="23">
        <v>120</v>
      </c>
      <c r="S133" s="24">
        <v>24000000</v>
      </c>
      <c r="T133" s="101">
        <v>1</v>
      </c>
      <c r="U133" s="22">
        <v>44034</v>
      </c>
      <c r="V133" s="101">
        <v>1039</v>
      </c>
      <c r="W133" s="101">
        <v>951</v>
      </c>
      <c r="X133" s="24">
        <v>12000000</v>
      </c>
      <c r="Y133" s="101">
        <v>1</v>
      </c>
      <c r="Z133" s="22">
        <v>44034</v>
      </c>
      <c r="AA133" s="101">
        <v>60</v>
      </c>
      <c r="AB133" s="23">
        <f>R133+AA133</f>
        <v>180</v>
      </c>
      <c r="AC133" s="131">
        <f>+S133+X133</f>
        <v>36000000</v>
      </c>
      <c r="AD133" s="18" t="s">
        <v>1016</v>
      </c>
    </row>
    <row r="134" spans="1:30" ht="150">
      <c r="A134" s="2"/>
      <c r="B134" s="18" t="s">
        <v>366</v>
      </c>
      <c r="C134" s="18" t="s">
        <v>1364</v>
      </c>
      <c r="D134" s="18" t="s">
        <v>17</v>
      </c>
      <c r="E134" s="18" t="s">
        <v>18</v>
      </c>
      <c r="F134" s="18" t="s">
        <v>1365</v>
      </c>
      <c r="G134" s="18" t="s">
        <v>1366</v>
      </c>
      <c r="H134" s="18" t="s">
        <v>1019</v>
      </c>
      <c r="I134" s="18">
        <v>1014187761</v>
      </c>
      <c r="J134" s="28"/>
      <c r="K134" s="23"/>
      <c r="L134" s="23"/>
      <c r="M134" s="23"/>
      <c r="N134" s="26" t="s">
        <v>1367</v>
      </c>
      <c r="O134" s="21">
        <v>43924</v>
      </c>
      <c r="P134" s="21">
        <v>43927</v>
      </c>
      <c r="Q134" s="21">
        <v>44048</v>
      </c>
      <c r="R134" s="23">
        <v>120</v>
      </c>
      <c r="S134" s="24">
        <v>20000000</v>
      </c>
      <c r="T134" s="101"/>
      <c r="U134" s="24"/>
      <c r="V134" s="101"/>
      <c r="W134" s="101"/>
      <c r="X134" s="24"/>
      <c r="Y134" s="101"/>
      <c r="Z134" s="24"/>
      <c r="AA134" s="101"/>
      <c r="AB134" s="103"/>
      <c r="AC134" s="131">
        <f>+S134+X134</f>
        <v>20000000</v>
      </c>
      <c r="AD134" s="18" t="s">
        <v>1021</v>
      </c>
    </row>
    <row r="135" spans="1:30" ht="150">
      <c r="A135" s="2"/>
      <c r="B135" s="18" t="s">
        <v>368</v>
      </c>
      <c r="C135" s="18" t="s">
        <v>1364</v>
      </c>
      <c r="D135" s="18" t="s">
        <v>17</v>
      </c>
      <c r="E135" s="18" t="s">
        <v>18</v>
      </c>
      <c r="F135" s="18" t="s">
        <v>1369</v>
      </c>
      <c r="G135" s="18" t="s">
        <v>1370</v>
      </c>
      <c r="H135" s="18" t="s">
        <v>1019</v>
      </c>
      <c r="I135" s="18">
        <v>60340764</v>
      </c>
      <c r="J135" s="28"/>
      <c r="K135" s="23"/>
      <c r="L135" s="23"/>
      <c r="M135" s="23"/>
      <c r="N135" s="26" t="s">
        <v>1367</v>
      </c>
      <c r="O135" s="21">
        <v>43929</v>
      </c>
      <c r="P135" s="21">
        <v>43936</v>
      </c>
      <c r="Q135" s="21">
        <v>44118</v>
      </c>
      <c r="R135" s="23">
        <v>120</v>
      </c>
      <c r="S135" s="24">
        <v>20000000</v>
      </c>
      <c r="T135" s="101">
        <v>1</v>
      </c>
      <c r="U135" s="22">
        <v>44057</v>
      </c>
      <c r="V135" s="101">
        <v>1106</v>
      </c>
      <c r="W135" s="101"/>
      <c r="X135" s="24">
        <v>10000000</v>
      </c>
      <c r="Y135" s="101">
        <v>1</v>
      </c>
      <c r="Z135" s="22">
        <v>44057</v>
      </c>
      <c r="AA135" s="101">
        <v>60</v>
      </c>
      <c r="AB135" s="23">
        <f>R135+AA135</f>
        <v>180</v>
      </c>
      <c r="AC135" s="131">
        <f>+S135+X135</f>
        <v>30000000</v>
      </c>
      <c r="AD135" s="18" t="s">
        <v>1016</v>
      </c>
    </row>
    <row r="136" spans="1:30" ht="150">
      <c r="A136" s="2"/>
      <c r="B136" s="18" t="s">
        <v>369</v>
      </c>
      <c r="C136" s="18" t="s">
        <v>1364</v>
      </c>
      <c r="D136" s="18" t="s">
        <v>17</v>
      </c>
      <c r="E136" s="18" t="s">
        <v>18</v>
      </c>
      <c r="F136" s="18" t="s">
        <v>1371</v>
      </c>
      <c r="G136" s="18" t="s">
        <v>1372</v>
      </c>
      <c r="H136" s="18" t="s">
        <v>1019</v>
      </c>
      <c r="I136" s="18">
        <v>1022942908</v>
      </c>
      <c r="J136" s="28"/>
      <c r="K136" s="23"/>
      <c r="L136" s="23"/>
      <c r="M136" s="23"/>
      <c r="N136" s="26" t="s">
        <v>1373</v>
      </c>
      <c r="O136" s="21">
        <v>43934</v>
      </c>
      <c r="P136" s="21">
        <v>43936</v>
      </c>
      <c r="Q136" s="21">
        <v>44118</v>
      </c>
      <c r="R136" s="23">
        <v>120</v>
      </c>
      <c r="S136" s="24">
        <v>20000000</v>
      </c>
      <c r="T136" s="101">
        <v>1</v>
      </c>
      <c r="U136" s="22">
        <v>44057</v>
      </c>
      <c r="V136" s="101">
        <v>1107</v>
      </c>
      <c r="W136" s="101">
        <v>996</v>
      </c>
      <c r="X136" s="24">
        <v>10000000</v>
      </c>
      <c r="Y136" s="101">
        <v>1</v>
      </c>
      <c r="Z136" s="22">
        <v>44057</v>
      </c>
      <c r="AA136" s="101">
        <v>60</v>
      </c>
      <c r="AB136" s="23">
        <f>R136+AA136</f>
        <v>180</v>
      </c>
      <c r="AC136" s="131">
        <f>+S136+X136</f>
        <v>30000000</v>
      </c>
      <c r="AD136" s="18" t="s">
        <v>1016</v>
      </c>
    </row>
    <row r="137" spans="1:30" ht="60">
      <c r="A137" s="2"/>
      <c r="B137" s="18" t="s">
        <v>372</v>
      </c>
      <c r="C137" s="18" t="s">
        <v>370</v>
      </c>
      <c r="D137" s="18" t="s">
        <v>17</v>
      </c>
      <c r="E137" s="18" t="s">
        <v>18</v>
      </c>
      <c r="F137" s="18" t="s">
        <v>1374</v>
      </c>
      <c r="G137" s="18" t="s">
        <v>1375</v>
      </c>
      <c r="H137" s="18" t="s">
        <v>1019</v>
      </c>
      <c r="I137" s="18">
        <v>1033773166</v>
      </c>
      <c r="J137" s="28"/>
      <c r="K137" s="23"/>
      <c r="L137" s="23"/>
      <c r="M137" s="23"/>
      <c r="N137" s="26" t="s">
        <v>1376</v>
      </c>
      <c r="O137" s="21">
        <v>43929</v>
      </c>
      <c r="P137" s="21">
        <v>43936</v>
      </c>
      <c r="Q137" s="21">
        <v>44118</v>
      </c>
      <c r="R137" s="23">
        <v>120</v>
      </c>
      <c r="S137" s="24">
        <v>22000000</v>
      </c>
      <c r="T137" s="101">
        <v>1</v>
      </c>
      <c r="U137" s="22">
        <v>44057</v>
      </c>
      <c r="V137" s="101">
        <v>1108</v>
      </c>
      <c r="W137" s="101">
        <v>1000</v>
      </c>
      <c r="X137" s="24">
        <v>11000000</v>
      </c>
      <c r="Y137" s="101">
        <v>1</v>
      </c>
      <c r="Z137" s="22">
        <v>44057</v>
      </c>
      <c r="AA137" s="101">
        <v>60</v>
      </c>
      <c r="AB137" s="23">
        <f>R137+AA137</f>
        <v>180</v>
      </c>
      <c r="AC137" s="131">
        <f>+S137+X137</f>
        <v>33000000</v>
      </c>
      <c r="AD137" s="18" t="s">
        <v>1016</v>
      </c>
    </row>
    <row r="138" spans="1:30" ht="60">
      <c r="A138" s="2"/>
      <c r="B138" s="18" t="s">
        <v>376</v>
      </c>
      <c r="C138" s="18" t="s">
        <v>373</v>
      </c>
      <c r="D138" s="18" t="s">
        <v>17</v>
      </c>
      <c r="E138" s="18" t="s">
        <v>18</v>
      </c>
      <c r="F138" s="18" t="s">
        <v>1377</v>
      </c>
      <c r="G138" s="18" t="s">
        <v>1378</v>
      </c>
      <c r="H138" s="18" t="s">
        <v>1019</v>
      </c>
      <c r="I138" s="18">
        <v>1031164535</v>
      </c>
      <c r="J138" s="28"/>
      <c r="K138" s="23"/>
      <c r="L138" s="23"/>
      <c r="M138" s="23"/>
      <c r="N138" s="26" t="s">
        <v>1379</v>
      </c>
      <c r="O138" s="21">
        <v>43929</v>
      </c>
      <c r="P138" s="21">
        <v>43937</v>
      </c>
      <c r="Q138" s="21">
        <v>44119</v>
      </c>
      <c r="R138" s="23">
        <v>120</v>
      </c>
      <c r="S138" s="24">
        <v>16000000</v>
      </c>
      <c r="T138" s="101">
        <v>1</v>
      </c>
      <c r="U138" s="22">
        <v>44057</v>
      </c>
      <c r="V138" s="101">
        <v>1109</v>
      </c>
      <c r="W138" s="101">
        <v>1001</v>
      </c>
      <c r="X138" s="24">
        <v>8000000</v>
      </c>
      <c r="Y138" s="101">
        <v>1</v>
      </c>
      <c r="Z138" s="22">
        <v>44057</v>
      </c>
      <c r="AA138" s="101">
        <v>60</v>
      </c>
      <c r="AB138" s="23">
        <f>R138+AA138</f>
        <v>180</v>
      </c>
      <c r="AC138" s="131">
        <f>+S138+X138</f>
        <v>24000000</v>
      </c>
      <c r="AD138" s="18" t="s">
        <v>1016</v>
      </c>
    </row>
    <row r="139" spans="1:30" ht="150">
      <c r="A139" s="2"/>
      <c r="B139" s="18" t="s">
        <v>377</v>
      </c>
      <c r="C139" s="18" t="s">
        <v>1364</v>
      </c>
      <c r="D139" s="18" t="s">
        <v>17</v>
      </c>
      <c r="E139" s="18" t="s">
        <v>18</v>
      </c>
      <c r="F139" s="18" t="s">
        <v>1380</v>
      </c>
      <c r="G139" s="18" t="s">
        <v>1381</v>
      </c>
      <c r="H139" s="18" t="s">
        <v>1019</v>
      </c>
      <c r="I139" s="18">
        <v>1018453055</v>
      </c>
      <c r="J139" s="28"/>
      <c r="K139" s="23"/>
      <c r="L139" s="23"/>
      <c r="M139" s="23"/>
      <c r="N139" s="26" t="s">
        <v>1373</v>
      </c>
      <c r="O139" s="21">
        <v>43934</v>
      </c>
      <c r="P139" s="21">
        <v>43936</v>
      </c>
      <c r="Q139" s="21">
        <v>44118</v>
      </c>
      <c r="R139" s="23">
        <v>120</v>
      </c>
      <c r="S139" s="24">
        <v>20000000</v>
      </c>
      <c r="T139" s="101">
        <v>1</v>
      </c>
      <c r="U139" s="22">
        <v>44057</v>
      </c>
      <c r="V139" s="101">
        <v>1101</v>
      </c>
      <c r="W139" s="101">
        <v>993</v>
      </c>
      <c r="X139" s="24">
        <v>10000000</v>
      </c>
      <c r="Y139" s="101">
        <v>1</v>
      </c>
      <c r="Z139" s="22">
        <v>44057</v>
      </c>
      <c r="AA139" s="101">
        <v>60</v>
      </c>
      <c r="AB139" s="23">
        <f>R139+AA139</f>
        <v>180</v>
      </c>
      <c r="AC139" s="131">
        <f>+S139+X139</f>
        <v>30000000</v>
      </c>
      <c r="AD139" s="18" t="s">
        <v>1016</v>
      </c>
    </row>
    <row r="140" spans="1:30" ht="180">
      <c r="A140" s="2"/>
      <c r="B140" s="18" t="s">
        <v>380</v>
      </c>
      <c r="C140" s="18" t="s">
        <v>378</v>
      </c>
      <c r="D140" s="18" t="s">
        <v>17</v>
      </c>
      <c r="E140" s="18" t="s">
        <v>18</v>
      </c>
      <c r="F140" s="18" t="s">
        <v>1382</v>
      </c>
      <c r="G140" s="18" t="s">
        <v>1383</v>
      </c>
      <c r="H140" s="18" t="s">
        <v>1019</v>
      </c>
      <c r="I140" s="18">
        <v>1026277883</v>
      </c>
      <c r="J140" s="28"/>
      <c r="K140" s="23"/>
      <c r="L140" s="23"/>
      <c r="M140" s="23"/>
      <c r="N140" s="26" t="s">
        <v>1384</v>
      </c>
      <c r="O140" s="21">
        <v>43934</v>
      </c>
      <c r="P140" s="21">
        <v>43935</v>
      </c>
      <c r="Q140" s="21">
        <v>44117</v>
      </c>
      <c r="R140" s="23">
        <v>120</v>
      </c>
      <c r="S140" s="24">
        <v>20000000</v>
      </c>
      <c r="T140" s="101">
        <v>1</v>
      </c>
      <c r="U140" s="22">
        <v>44056</v>
      </c>
      <c r="V140" s="101">
        <v>1103</v>
      </c>
      <c r="W140" s="101">
        <v>986</v>
      </c>
      <c r="X140" s="24">
        <v>10000000</v>
      </c>
      <c r="Y140" s="101">
        <v>1</v>
      </c>
      <c r="Z140" s="22">
        <v>44056</v>
      </c>
      <c r="AA140" s="101">
        <v>60</v>
      </c>
      <c r="AB140" s="23">
        <f>R140+AA140</f>
        <v>180</v>
      </c>
      <c r="AC140" s="131">
        <f>+S140+X140</f>
        <v>30000000</v>
      </c>
      <c r="AD140" s="18" t="s">
        <v>1016</v>
      </c>
    </row>
    <row r="141" spans="1:30" ht="180">
      <c r="A141" s="2"/>
      <c r="B141" s="18" t="s">
        <v>382</v>
      </c>
      <c r="C141" s="18" t="s">
        <v>378</v>
      </c>
      <c r="D141" s="18" t="s">
        <v>17</v>
      </c>
      <c r="E141" s="18" t="s">
        <v>18</v>
      </c>
      <c r="F141" s="18" t="s">
        <v>1385</v>
      </c>
      <c r="G141" s="18" t="s">
        <v>1386</v>
      </c>
      <c r="H141" s="18" t="s">
        <v>1019</v>
      </c>
      <c r="I141" s="18">
        <v>1013611272</v>
      </c>
      <c r="J141" s="28"/>
      <c r="K141" s="23"/>
      <c r="L141" s="23"/>
      <c r="M141" s="23"/>
      <c r="N141" s="26" t="s">
        <v>1384</v>
      </c>
      <c r="O141" s="21">
        <v>43934</v>
      </c>
      <c r="P141" s="21">
        <v>43935</v>
      </c>
      <c r="Q141" s="21">
        <v>44117</v>
      </c>
      <c r="R141" s="23">
        <v>120</v>
      </c>
      <c r="S141" s="24">
        <v>20000000</v>
      </c>
      <c r="T141" s="101">
        <v>1</v>
      </c>
      <c r="U141" s="22">
        <v>44056</v>
      </c>
      <c r="V141" s="101">
        <v>1102</v>
      </c>
      <c r="W141" s="101">
        <v>984</v>
      </c>
      <c r="X141" s="24">
        <v>10000000</v>
      </c>
      <c r="Y141" s="101">
        <v>1</v>
      </c>
      <c r="Z141" s="22">
        <v>44056</v>
      </c>
      <c r="AA141" s="101">
        <v>60</v>
      </c>
      <c r="AB141" s="23">
        <f>R141+AA141</f>
        <v>180</v>
      </c>
      <c r="AC141" s="131">
        <f>+S141+X141</f>
        <v>30000000</v>
      </c>
      <c r="AD141" s="18" t="s">
        <v>1016</v>
      </c>
    </row>
    <row r="142" spans="1:30" ht="60">
      <c r="A142" s="2"/>
      <c r="B142" s="18" t="s">
        <v>386</v>
      </c>
      <c r="C142" s="18" t="s">
        <v>384</v>
      </c>
      <c r="D142" s="18" t="s">
        <v>17</v>
      </c>
      <c r="E142" s="18" t="s">
        <v>18</v>
      </c>
      <c r="F142" s="18" t="s">
        <v>1387</v>
      </c>
      <c r="G142" s="18" t="s">
        <v>1388</v>
      </c>
      <c r="H142" s="18" t="s">
        <v>1019</v>
      </c>
      <c r="I142" s="18">
        <v>52409679</v>
      </c>
      <c r="J142" s="28"/>
      <c r="K142" s="23"/>
      <c r="L142" s="23"/>
      <c r="M142" s="23"/>
      <c r="N142" s="26" t="s">
        <v>1389</v>
      </c>
      <c r="O142" s="21">
        <v>43935</v>
      </c>
      <c r="P142" s="21">
        <v>43938</v>
      </c>
      <c r="Q142" s="21">
        <v>44120</v>
      </c>
      <c r="R142" s="23">
        <v>120</v>
      </c>
      <c r="S142" s="24">
        <v>22000000</v>
      </c>
      <c r="T142" s="101">
        <v>1</v>
      </c>
      <c r="U142" s="22">
        <v>44057</v>
      </c>
      <c r="V142" s="101">
        <v>1110</v>
      </c>
      <c r="W142" s="101">
        <v>999</v>
      </c>
      <c r="X142" s="24">
        <v>11000000</v>
      </c>
      <c r="Y142" s="101">
        <v>1</v>
      </c>
      <c r="Z142" s="22">
        <v>44057</v>
      </c>
      <c r="AA142" s="101">
        <v>60</v>
      </c>
      <c r="AB142" s="23">
        <f>R142+AA142</f>
        <v>180</v>
      </c>
      <c r="AC142" s="131">
        <f>+S142+X142</f>
        <v>33000000</v>
      </c>
      <c r="AD142" s="18" t="s">
        <v>1016</v>
      </c>
    </row>
    <row r="143" spans="1:30" ht="150">
      <c r="A143" s="2"/>
      <c r="B143" s="18" t="s">
        <v>387</v>
      </c>
      <c r="C143" s="18" t="s">
        <v>1364</v>
      </c>
      <c r="D143" s="18" t="s">
        <v>17</v>
      </c>
      <c r="E143" s="18" t="s">
        <v>18</v>
      </c>
      <c r="F143" s="18" t="s">
        <v>1390</v>
      </c>
      <c r="G143" s="18" t="s">
        <v>1391</v>
      </c>
      <c r="H143" s="18" t="s">
        <v>1019</v>
      </c>
      <c r="I143" s="18">
        <v>1033710335</v>
      </c>
      <c r="J143" s="28"/>
      <c r="K143" s="23"/>
      <c r="L143" s="23"/>
      <c r="M143" s="23"/>
      <c r="N143" s="26" t="s">
        <v>1367</v>
      </c>
      <c r="O143" s="21">
        <v>43937</v>
      </c>
      <c r="P143" s="21">
        <v>43938</v>
      </c>
      <c r="Q143" s="21">
        <v>44120</v>
      </c>
      <c r="R143" s="23">
        <v>120</v>
      </c>
      <c r="S143" s="24">
        <v>20000000</v>
      </c>
      <c r="T143" s="101">
        <v>1</v>
      </c>
      <c r="U143" s="22">
        <v>44057</v>
      </c>
      <c r="V143" s="101">
        <v>1111</v>
      </c>
      <c r="W143" s="101">
        <v>1002</v>
      </c>
      <c r="X143" s="24">
        <v>10000000</v>
      </c>
      <c r="Y143" s="101">
        <v>1</v>
      </c>
      <c r="Z143" s="22">
        <v>44057</v>
      </c>
      <c r="AA143" s="101">
        <v>60</v>
      </c>
      <c r="AB143" s="23">
        <f>R143+AA143</f>
        <v>180</v>
      </c>
      <c r="AC143" s="131">
        <f>+S143+X143</f>
        <v>30000000</v>
      </c>
      <c r="AD143" s="18" t="s">
        <v>1016</v>
      </c>
    </row>
    <row r="144" spans="1:30" ht="150">
      <c r="B144" s="18" t="s">
        <v>388</v>
      </c>
      <c r="C144" s="18" t="s">
        <v>1364</v>
      </c>
      <c r="D144" s="18" t="s">
        <v>17</v>
      </c>
      <c r="E144" s="18" t="s">
        <v>18</v>
      </c>
      <c r="F144" s="18" t="s">
        <v>1392</v>
      </c>
      <c r="G144" s="18" t="s">
        <v>1393</v>
      </c>
      <c r="H144" s="18" t="s">
        <v>1019</v>
      </c>
      <c r="I144" s="18">
        <v>1031156309</v>
      </c>
      <c r="J144" s="28"/>
      <c r="K144" s="23"/>
      <c r="L144" s="23"/>
      <c r="M144" s="23"/>
      <c r="N144" s="26" t="s">
        <v>1367</v>
      </c>
      <c r="O144" s="21">
        <v>43937</v>
      </c>
      <c r="P144" s="21">
        <v>43942</v>
      </c>
      <c r="Q144" s="21">
        <v>44124</v>
      </c>
      <c r="R144" s="23">
        <v>120</v>
      </c>
      <c r="S144" s="24">
        <v>20000000</v>
      </c>
      <c r="T144" s="101">
        <v>1</v>
      </c>
      <c r="U144" s="22">
        <v>44062</v>
      </c>
      <c r="V144" s="101">
        <v>1117</v>
      </c>
      <c r="W144" s="101">
        <v>1017</v>
      </c>
      <c r="X144" s="24">
        <v>10000000</v>
      </c>
      <c r="Y144" s="101">
        <v>1</v>
      </c>
      <c r="Z144" s="22">
        <v>44062</v>
      </c>
      <c r="AA144" s="101">
        <v>60</v>
      </c>
      <c r="AB144" s="23">
        <f>R144+AA144</f>
        <v>180</v>
      </c>
      <c r="AC144" s="131">
        <f>+S144+X144</f>
        <v>30000000</v>
      </c>
      <c r="AD144" s="18" t="s">
        <v>1016</v>
      </c>
    </row>
    <row r="145" spans="1:30" ht="150">
      <c r="A145" s="2"/>
      <c r="B145" s="18" t="s">
        <v>389</v>
      </c>
      <c r="C145" s="18" t="s">
        <v>1364</v>
      </c>
      <c r="D145" s="18" t="s">
        <v>17</v>
      </c>
      <c r="E145" s="18" t="s">
        <v>18</v>
      </c>
      <c r="F145" s="18" t="s">
        <v>1394</v>
      </c>
      <c r="G145" s="18" t="s">
        <v>1395</v>
      </c>
      <c r="H145" s="18" t="s">
        <v>1019</v>
      </c>
      <c r="I145" s="18">
        <v>39766949</v>
      </c>
      <c r="J145" s="28"/>
      <c r="K145" s="23"/>
      <c r="L145" s="23"/>
      <c r="M145" s="23"/>
      <c r="N145" s="26" t="s">
        <v>1396</v>
      </c>
      <c r="O145" s="21">
        <v>43938</v>
      </c>
      <c r="P145" s="21">
        <v>43941</v>
      </c>
      <c r="Q145" s="21">
        <v>44123</v>
      </c>
      <c r="R145" s="23">
        <v>120</v>
      </c>
      <c r="S145" s="24">
        <v>20000000</v>
      </c>
      <c r="T145" s="101">
        <v>1</v>
      </c>
      <c r="U145" s="22">
        <v>44061</v>
      </c>
      <c r="V145" s="101">
        <v>1118</v>
      </c>
      <c r="W145" s="101">
        <v>1018</v>
      </c>
      <c r="X145" s="24">
        <v>10000000</v>
      </c>
      <c r="Y145" s="101">
        <v>1</v>
      </c>
      <c r="Z145" s="22" t="s">
        <v>1397</v>
      </c>
      <c r="AA145" s="101">
        <v>60</v>
      </c>
      <c r="AB145" s="23">
        <f>R145+AA145</f>
        <v>180</v>
      </c>
      <c r="AC145" s="131">
        <f>+S145+X145</f>
        <v>30000000</v>
      </c>
      <c r="AD145" s="18" t="s">
        <v>1016</v>
      </c>
    </row>
    <row r="146" spans="1:30" ht="150">
      <c r="A146" s="2"/>
      <c r="B146" s="18" t="s">
        <v>390</v>
      </c>
      <c r="C146" s="18" t="s">
        <v>1364</v>
      </c>
      <c r="D146" s="18" t="s">
        <v>17</v>
      </c>
      <c r="E146" s="18" t="s">
        <v>18</v>
      </c>
      <c r="F146" s="18" t="s">
        <v>1398</v>
      </c>
      <c r="G146" s="18" t="s">
        <v>1399</v>
      </c>
      <c r="H146" s="18" t="s">
        <v>1019</v>
      </c>
      <c r="I146" s="18">
        <v>52114709</v>
      </c>
      <c r="J146" s="28"/>
      <c r="K146" s="23"/>
      <c r="L146" s="23"/>
      <c r="M146" s="23"/>
      <c r="N146" s="26" t="s">
        <v>1400</v>
      </c>
      <c r="O146" s="21">
        <v>43938</v>
      </c>
      <c r="P146" s="21">
        <v>43943</v>
      </c>
      <c r="Q146" s="21">
        <v>44125</v>
      </c>
      <c r="R146" s="23">
        <v>120</v>
      </c>
      <c r="S146" s="24">
        <v>20000000</v>
      </c>
      <c r="T146" s="101">
        <v>1</v>
      </c>
      <c r="U146" s="22">
        <v>44062</v>
      </c>
      <c r="V146" s="101">
        <v>1119</v>
      </c>
      <c r="W146" s="101">
        <v>1028</v>
      </c>
      <c r="X146" s="24">
        <v>10000000</v>
      </c>
      <c r="Y146" s="101">
        <v>1</v>
      </c>
      <c r="Z146" s="22">
        <v>44062</v>
      </c>
      <c r="AA146" s="101">
        <v>60</v>
      </c>
      <c r="AB146" s="23">
        <f>R146+AA146</f>
        <v>180</v>
      </c>
      <c r="AC146" s="131">
        <f>+S146+X146</f>
        <v>30000000</v>
      </c>
      <c r="AD146" s="18" t="s">
        <v>1016</v>
      </c>
    </row>
    <row r="147" spans="1:30" ht="150">
      <c r="A147" s="2"/>
      <c r="B147" s="18" t="s">
        <v>391</v>
      </c>
      <c r="C147" s="18" t="s">
        <v>1364</v>
      </c>
      <c r="D147" s="18" t="s">
        <v>17</v>
      </c>
      <c r="E147" s="18" t="s">
        <v>18</v>
      </c>
      <c r="F147" s="18" t="s">
        <v>1401</v>
      </c>
      <c r="G147" s="18" t="s">
        <v>1402</v>
      </c>
      <c r="H147" s="18" t="s">
        <v>1019</v>
      </c>
      <c r="I147" s="18">
        <v>52363835</v>
      </c>
      <c r="J147" s="28"/>
      <c r="K147" s="23"/>
      <c r="L147" s="23"/>
      <c r="M147" s="23"/>
      <c r="N147" s="26" t="s">
        <v>1400</v>
      </c>
      <c r="O147" s="21">
        <v>43941</v>
      </c>
      <c r="P147" s="21">
        <v>43945</v>
      </c>
      <c r="Q147" s="21">
        <v>44127</v>
      </c>
      <c r="R147" s="23">
        <v>120</v>
      </c>
      <c r="S147" s="24">
        <v>20000000</v>
      </c>
      <c r="T147" s="101">
        <v>1</v>
      </c>
      <c r="U147" s="22">
        <v>44061</v>
      </c>
      <c r="V147" s="101">
        <v>1120</v>
      </c>
      <c r="W147" s="101">
        <v>1013</v>
      </c>
      <c r="X147" s="24">
        <v>10000000</v>
      </c>
      <c r="Y147" s="101">
        <v>1</v>
      </c>
      <c r="Z147" s="22">
        <v>44061</v>
      </c>
      <c r="AA147" s="101">
        <v>60</v>
      </c>
      <c r="AB147" s="23">
        <f>R147+AA147</f>
        <v>180</v>
      </c>
      <c r="AC147" s="131">
        <f>+S147+X147</f>
        <v>30000000</v>
      </c>
      <c r="AD147" s="18" t="s">
        <v>1016</v>
      </c>
    </row>
    <row r="148" spans="1:30" ht="150">
      <c r="A148" s="2"/>
      <c r="B148" s="18" t="s">
        <v>392</v>
      </c>
      <c r="C148" s="18" t="s">
        <v>1364</v>
      </c>
      <c r="D148" s="18" t="s">
        <v>17</v>
      </c>
      <c r="E148" s="18" t="s">
        <v>18</v>
      </c>
      <c r="F148" s="18" t="s">
        <v>1403</v>
      </c>
      <c r="G148" s="18" t="s">
        <v>1404</v>
      </c>
      <c r="H148" s="18" t="s">
        <v>1019</v>
      </c>
      <c r="I148" s="18">
        <v>80114984</v>
      </c>
      <c r="J148" s="28"/>
      <c r="K148" s="23"/>
      <c r="L148" s="23"/>
      <c r="M148" s="23"/>
      <c r="N148" s="26" t="s">
        <v>1367</v>
      </c>
      <c r="O148" s="21">
        <v>43939</v>
      </c>
      <c r="P148" s="21">
        <v>43942</v>
      </c>
      <c r="Q148" s="21">
        <v>44124</v>
      </c>
      <c r="R148" s="23">
        <v>120</v>
      </c>
      <c r="S148" s="24">
        <v>20000000</v>
      </c>
      <c r="T148" s="101">
        <v>1</v>
      </c>
      <c r="U148" s="22">
        <v>44061</v>
      </c>
      <c r="V148" s="101">
        <v>1121</v>
      </c>
      <c r="W148" s="101">
        <v>1020</v>
      </c>
      <c r="X148" s="24">
        <v>10000000</v>
      </c>
      <c r="Y148" s="101">
        <v>1</v>
      </c>
      <c r="Z148" s="22">
        <v>44061</v>
      </c>
      <c r="AA148" s="101">
        <v>60</v>
      </c>
      <c r="AB148" s="23">
        <f>R148+AA148</f>
        <v>180</v>
      </c>
      <c r="AC148" s="131">
        <f>+S148+X148</f>
        <v>30000000</v>
      </c>
      <c r="AD148" s="18" t="s">
        <v>1016</v>
      </c>
    </row>
    <row r="149" spans="1:30" ht="150">
      <c r="A149" s="2"/>
      <c r="B149" s="18" t="s">
        <v>393</v>
      </c>
      <c r="C149" s="18" t="s">
        <v>1364</v>
      </c>
      <c r="D149" s="18" t="s">
        <v>17</v>
      </c>
      <c r="E149" s="18" t="s">
        <v>18</v>
      </c>
      <c r="F149" s="18" t="s">
        <v>1405</v>
      </c>
      <c r="G149" s="18" t="s">
        <v>1406</v>
      </c>
      <c r="H149" s="18" t="s">
        <v>1019</v>
      </c>
      <c r="I149" s="18">
        <v>1026272955</v>
      </c>
      <c r="J149" s="28"/>
      <c r="K149" s="23"/>
      <c r="L149" s="23"/>
      <c r="M149" s="23"/>
      <c r="N149" s="26" t="s">
        <v>1367</v>
      </c>
      <c r="O149" s="21">
        <v>43940</v>
      </c>
      <c r="P149" s="21">
        <v>43942</v>
      </c>
      <c r="Q149" s="21">
        <v>44124</v>
      </c>
      <c r="R149" s="23">
        <v>120</v>
      </c>
      <c r="S149" s="24">
        <v>20000000</v>
      </c>
      <c r="T149" s="101">
        <v>1</v>
      </c>
      <c r="U149" s="22">
        <v>44062</v>
      </c>
      <c r="V149" s="101">
        <v>1122</v>
      </c>
      <c r="W149" s="101">
        <v>1024</v>
      </c>
      <c r="X149" s="24">
        <v>10000000</v>
      </c>
      <c r="Y149" s="101">
        <v>1</v>
      </c>
      <c r="Z149" s="22">
        <v>44062</v>
      </c>
      <c r="AA149" s="101">
        <v>60</v>
      </c>
      <c r="AB149" s="23">
        <f>R149+AA149</f>
        <v>180</v>
      </c>
      <c r="AC149" s="131">
        <f>+S149+X149</f>
        <v>30000000</v>
      </c>
      <c r="AD149" s="18" t="s">
        <v>1016</v>
      </c>
    </row>
    <row r="150" spans="1:30" ht="150">
      <c r="A150" s="2"/>
      <c r="B150" s="18" t="s">
        <v>394</v>
      </c>
      <c r="C150" s="18" t="s">
        <v>1364</v>
      </c>
      <c r="D150" s="18" t="s">
        <v>17</v>
      </c>
      <c r="E150" s="18" t="s">
        <v>18</v>
      </c>
      <c r="F150" s="18" t="s">
        <v>1407</v>
      </c>
      <c r="G150" s="18" t="s">
        <v>1408</v>
      </c>
      <c r="H150" s="18" t="s">
        <v>1019</v>
      </c>
      <c r="I150" s="18">
        <v>1031134255</v>
      </c>
      <c r="J150" s="28"/>
      <c r="K150" s="23"/>
      <c r="L150" s="23"/>
      <c r="M150" s="23"/>
      <c r="N150" s="26" t="s">
        <v>1367</v>
      </c>
      <c r="O150" s="21">
        <v>43939</v>
      </c>
      <c r="P150" s="21">
        <v>43944</v>
      </c>
      <c r="Q150" s="21">
        <v>44126</v>
      </c>
      <c r="R150" s="23">
        <v>120</v>
      </c>
      <c r="S150" s="24">
        <v>20000000</v>
      </c>
      <c r="T150" s="101">
        <v>1</v>
      </c>
      <c r="U150" s="22">
        <v>44061</v>
      </c>
      <c r="V150" s="101">
        <v>1123</v>
      </c>
      <c r="W150" s="101">
        <v>1014</v>
      </c>
      <c r="X150" s="24">
        <v>10000000</v>
      </c>
      <c r="Y150" s="101">
        <v>1</v>
      </c>
      <c r="Z150" s="22">
        <v>44061</v>
      </c>
      <c r="AA150" s="101">
        <v>60</v>
      </c>
      <c r="AB150" s="23">
        <f>R150+AA150</f>
        <v>180</v>
      </c>
      <c r="AC150" s="131">
        <f>+S150+X150</f>
        <v>30000000</v>
      </c>
      <c r="AD150" s="18" t="s">
        <v>1016</v>
      </c>
    </row>
    <row r="151" spans="1:30" ht="150">
      <c r="A151" s="2"/>
      <c r="B151" s="18" t="s">
        <v>397</v>
      </c>
      <c r="C151" s="18" t="s">
        <v>395</v>
      </c>
      <c r="D151" s="18" t="s">
        <v>17</v>
      </c>
      <c r="E151" s="18" t="s">
        <v>18</v>
      </c>
      <c r="F151" s="18" t="s">
        <v>1409</v>
      </c>
      <c r="G151" s="18" t="s">
        <v>1410</v>
      </c>
      <c r="H151" s="18" t="s">
        <v>1019</v>
      </c>
      <c r="I151" s="18">
        <v>17309307</v>
      </c>
      <c r="J151" s="28"/>
      <c r="K151" s="23"/>
      <c r="L151" s="23"/>
      <c r="M151" s="23"/>
      <c r="N151" s="26" t="s">
        <v>1411</v>
      </c>
      <c r="O151" s="21">
        <v>43948</v>
      </c>
      <c r="P151" s="21">
        <v>43949</v>
      </c>
      <c r="Q151" s="21">
        <v>44131</v>
      </c>
      <c r="R151" s="23">
        <v>120</v>
      </c>
      <c r="S151" s="24">
        <v>26000000</v>
      </c>
      <c r="T151" s="101">
        <v>1</v>
      </c>
      <c r="U151" s="22">
        <v>44062</v>
      </c>
      <c r="V151" s="101">
        <v>1124</v>
      </c>
      <c r="W151" s="101">
        <v>1021</v>
      </c>
      <c r="X151" s="24">
        <v>13000000</v>
      </c>
      <c r="Y151" s="101">
        <v>1</v>
      </c>
      <c r="Z151" s="22">
        <v>44062</v>
      </c>
      <c r="AA151" s="101">
        <v>60</v>
      </c>
      <c r="AB151" s="23">
        <f>R151+AA151</f>
        <v>180</v>
      </c>
      <c r="AC151" s="131">
        <f>+S151+X151</f>
        <v>39000000</v>
      </c>
      <c r="AD151" s="18" t="s">
        <v>1016</v>
      </c>
    </row>
    <row r="152" spans="1:30" ht="165">
      <c r="A152" s="2"/>
      <c r="B152" s="18" t="s">
        <v>400</v>
      </c>
      <c r="C152" s="18" t="s">
        <v>398</v>
      </c>
      <c r="D152" s="18" t="s">
        <v>17</v>
      </c>
      <c r="E152" s="18" t="s">
        <v>18</v>
      </c>
      <c r="F152" s="18" t="s">
        <v>1412</v>
      </c>
      <c r="G152" s="18" t="s">
        <v>1413</v>
      </c>
      <c r="H152" s="18" t="s">
        <v>1019</v>
      </c>
      <c r="I152" s="18">
        <v>52374822</v>
      </c>
      <c r="J152" s="28"/>
      <c r="K152" s="23"/>
      <c r="L152" s="23"/>
      <c r="M152" s="23"/>
      <c r="N152" s="26" t="s">
        <v>1414</v>
      </c>
      <c r="O152" s="21">
        <v>43941</v>
      </c>
      <c r="P152" s="21">
        <v>43943</v>
      </c>
      <c r="Q152" s="21">
        <v>44125</v>
      </c>
      <c r="R152" s="23">
        <v>120</v>
      </c>
      <c r="S152" s="24">
        <v>12800000</v>
      </c>
      <c r="T152" s="101">
        <v>1</v>
      </c>
      <c r="U152" s="22">
        <v>44061</v>
      </c>
      <c r="V152" s="101">
        <v>1125</v>
      </c>
      <c r="W152" s="101">
        <v>1068</v>
      </c>
      <c r="X152" s="24">
        <v>6400000</v>
      </c>
      <c r="Y152" s="101">
        <v>1</v>
      </c>
      <c r="Z152" s="22">
        <v>44061</v>
      </c>
      <c r="AA152" s="101">
        <v>60</v>
      </c>
      <c r="AB152" s="23">
        <f>R152+AA152</f>
        <v>180</v>
      </c>
      <c r="AC152" s="131">
        <f>+S152+X152</f>
        <v>19200000</v>
      </c>
      <c r="AD152" s="18" t="s">
        <v>1016</v>
      </c>
    </row>
    <row r="153" spans="1:30" ht="165">
      <c r="B153" s="18" t="s">
        <v>402</v>
      </c>
      <c r="C153" s="18" t="s">
        <v>398</v>
      </c>
      <c r="D153" s="18" t="s">
        <v>17</v>
      </c>
      <c r="E153" s="18" t="s">
        <v>18</v>
      </c>
      <c r="F153" s="18" t="s">
        <v>1415</v>
      </c>
      <c r="G153" s="18" t="s">
        <v>1416</v>
      </c>
      <c r="H153" s="18" t="s">
        <v>1019</v>
      </c>
      <c r="I153" s="18">
        <v>1010221253</v>
      </c>
      <c r="J153" s="28"/>
      <c r="K153" s="23"/>
      <c r="L153" s="23"/>
      <c r="M153" s="23"/>
      <c r="N153" s="26" t="s">
        <v>1414</v>
      </c>
      <c r="O153" s="21">
        <v>43941</v>
      </c>
      <c r="P153" s="21">
        <v>43945</v>
      </c>
      <c r="Q153" s="21">
        <v>44127</v>
      </c>
      <c r="R153" s="23">
        <v>120</v>
      </c>
      <c r="S153" s="24">
        <v>12800000</v>
      </c>
      <c r="T153" s="101">
        <v>1</v>
      </c>
      <c r="U153" s="22">
        <v>44061</v>
      </c>
      <c r="V153" s="101">
        <v>1126</v>
      </c>
      <c r="W153" s="101">
        <v>1015</v>
      </c>
      <c r="X153" s="24">
        <v>6400000</v>
      </c>
      <c r="Y153" s="101">
        <v>1</v>
      </c>
      <c r="Z153" s="22">
        <v>44061</v>
      </c>
      <c r="AA153" s="101">
        <v>60</v>
      </c>
      <c r="AB153" s="23">
        <f>R153+AA153</f>
        <v>180</v>
      </c>
      <c r="AC153" s="131">
        <f>+S153+X153</f>
        <v>19200000</v>
      </c>
      <c r="AD153" s="18" t="s">
        <v>1016</v>
      </c>
    </row>
    <row r="154" spans="1:30" ht="75">
      <c r="A154" s="2"/>
      <c r="B154" s="18" t="s">
        <v>405</v>
      </c>
      <c r="C154" s="18" t="s">
        <v>403</v>
      </c>
      <c r="D154" s="18" t="s">
        <v>17</v>
      </c>
      <c r="E154" s="18" t="s">
        <v>18</v>
      </c>
      <c r="F154" s="18" t="s">
        <v>1417</v>
      </c>
      <c r="G154" s="18" t="s">
        <v>1418</v>
      </c>
      <c r="H154" s="18" t="s">
        <v>1019</v>
      </c>
      <c r="I154" s="18">
        <v>1073509741</v>
      </c>
      <c r="J154" s="28"/>
      <c r="K154" s="23"/>
      <c r="L154" s="23"/>
      <c r="M154" s="23"/>
      <c r="N154" s="26" t="s">
        <v>1419</v>
      </c>
      <c r="O154" s="21">
        <v>43944</v>
      </c>
      <c r="P154" s="21">
        <v>43944</v>
      </c>
      <c r="Q154" s="21">
        <v>44126</v>
      </c>
      <c r="R154" s="23">
        <v>120</v>
      </c>
      <c r="S154" s="24">
        <v>15200000</v>
      </c>
      <c r="T154" s="101">
        <v>1</v>
      </c>
      <c r="U154" s="22">
        <v>44061</v>
      </c>
      <c r="V154" s="101">
        <v>1127</v>
      </c>
      <c r="W154" s="101">
        <v>1016</v>
      </c>
      <c r="X154" s="24">
        <v>7600000</v>
      </c>
      <c r="Y154" s="101">
        <v>1</v>
      </c>
      <c r="Z154" s="22">
        <v>44061</v>
      </c>
      <c r="AA154" s="101">
        <v>60</v>
      </c>
      <c r="AB154" s="23">
        <f>R154+AA154</f>
        <v>180</v>
      </c>
      <c r="AC154" s="131">
        <f>+S154+X154</f>
        <v>22800000</v>
      </c>
      <c r="AD154" s="18" t="s">
        <v>1016</v>
      </c>
    </row>
    <row r="155" spans="1:30" ht="60">
      <c r="A155" s="2"/>
      <c r="B155" s="18" t="s">
        <v>409</v>
      </c>
      <c r="C155" s="18" t="s">
        <v>407</v>
      </c>
      <c r="D155" s="18" t="s">
        <v>17</v>
      </c>
      <c r="E155" s="18" t="s">
        <v>18</v>
      </c>
      <c r="F155" s="18" t="s">
        <v>1420</v>
      </c>
      <c r="G155" s="18" t="s">
        <v>1421</v>
      </c>
      <c r="H155" s="18" t="s">
        <v>1019</v>
      </c>
      <c r="I155" s="18">
        <v>19346699</v>
      </c>
      <c r="J155" s="28"/>
      <c r="K155" s="23"/>
      <c r="L155" s="23"/>
      <c r="M155" s="23"/>
      <c r="N155" s="26" t="s">
        <v>1422</v>
      </c>
      <c r="O155" s="21">
        <v>43949</v>
      </c>
      <c r="P155" s="21">
        <v>43951</v>
      </c>
      <c r="Q155" s="21">
        <v>44133</v>
      </c>
      <c r="R155" s="23">
        <v>120</v>
      </c>
      <c r="S155" s="24">
        <v>26000000</v>
      </c>
      <c r="T155" s="101">
        <v>1</v>
      </c>
      <c r="U155" s="22">
        <v>44061</v>
      </c>
      <c r="V155" s="101">
        <v>1128</v>
      </c>
      <c r="W155" s="101">
        <v>1040</v>
      </c>
      <c r="X155" s="24">
        <v>13000000</v>
      </c>
      <c r="Y155" s="101">
        <v>1</v>
      </c>
      <c r="Z155" s="22">
        <v>44061</v>
      </c>
      <c r="AA155" s="101">
        <v>60</v>
      </c>
      <c r="AB155" s="23">
        <f>R155+AA155</f>
        <v>180</v>
      </c>
      <c r="AC155" s="131">
        <f>+S155+X155</f>
        <v>39000000</v>
      </c>
      <c r="AD155" s="18" t="s">
        <v>1016</v>
      </c>
    </row>
    <row r="156" spans="1:30" ht="90">
      <c r="A156" s="2"/>
      <c r="B156" s="18" t="s">
        <v>413</v>
      </c>
      <c r="C156" s="18" t="s">
        <v>411</v>
      </c>
      <c r="D156" s="18" t="s">
        <v>17</v>
      </c>
      <c r="E156" s="18" t="s">
        <v>18</v>
      </c>
      <c r="F156" s="18" t="s">
        <v>1423</v>
      </c>
      <c r="G156" s="18" t="s">
        <v>1424</v>
      </c>
      <c r="H156" s="18" t="s">
        <v>1019</v>
      </c>
      <c r="I156" s="18">
        <v>52990972</v>
      </c>
      <c r="J156" s="28"/>
      <c r="K156" s="23"/>
      <c r="L156" s="23"/>
      <c r="M156" s="23"/>
      <c r="N156" s="26" t="s">
        <v>1425</v>
      </c>
      <c r="O156" s="21">
        <v>43949</v>
      </c>
      <c r="P156" s="21">
        <v>43951</v>
      </c>
      <c r="Q156" s="21">
        <v>44133</v>
      </c>
      <c r="R156" s="23">
        <v>120</v>
      </c>
      <c r="S156" s="24">
        <v>31600000</v>
      </c>
      <c r="T156" s="101">
        <v>1</v>
      </c>
      <c r="U156" s="22">
        <v>44061</v>
      </c>
      <c r="V156" s="101">
        <v>1130</v>
      </c>
      <c r="W156" s="101">
        <v>1027</v>
      </c>
      <c r="X156" s="24">
        <v>15800000</v>
      </c>
      <c r="Y156" s="101">
        <v>1</v>
      </c>
      <c r="Z156" s="22">
        <v>44061</v>
      </c>
      <c r="AA156" s="101">
        <v>60</v>
      </c>
      <c r="AB156" s="23">
        <f>R156+AA156</f>
        <v>180</v>
      </c>
      <c r="AC156" s="131">
        <f>+S156+X156</f>
        <v>47400000</v>
      </c>
      <c r="AD156" s="18" t="s">
        <v>1016</v>
      </c>
    </row>
    <row r="157" spans="1:30" ht="409.5">
      <c r="A157" s="2"/>
      <c r="B157" s="18" t="s">
        <v>416</v>
      </c>
      <c r="C157" s="18" t="s">
        <v>414</v>
      </c>
      <c r="D157" s="18" t="s">
        <v>17</v>
      </c>
      <c r="E157" s="18" t="s">
        <v>18</v>
      </c>
      <c r="F157" s="18" t="s">
        <v>1426</v>
      </c>
      <c r="G157" s="18" t="s">
        <v>1427</v>
      </c>
      <c r="H157" s="18" t="s">
        <v>1012</v>
      </c>
      <c r="I157" s="18">
        <v>860070301</v>
      </c>
      <c r="J157" s="28"/>
      <c r="K157" s="23"/>
      <c r="L157" s="23"/>
      <c r="M157" s="23"/>
      <c r="N157" s="26" t="s">
        <v>1428</v>
      </c>
      <c r="O157" s="22">
        <v>43957</v>
      </c>
      <c r="P157" s="22">
        <v>43966</v>
      </c>
      <c r="Q157" s="22">
        <v>44113</v>
      </c>
      <c r="R157" s="23">
        <v>120</v>
      </c>
      <c r="S157" s="24">
        <v>6247814430</v>
      </c>
      <c r="T157" s="101"/>
      <c r="U157" s="24"/>
      <c r="V157" s="101"/>
      <c r="W157" s="101"/>
      <c r="X157" s="24"/>
      <c r="Y157" s="101">
        <v>2</v>
      </c>
      <c r="Z157" s="122" t="s">
        <v>1429</v>
      </c>
      <c r="AA157" s="101">
        <v>20</v>
      </c>
      <c r="AB157" s="103">
        <v>140</v>
      </c>
      <c r="AC157" s="132">
        <v>6247814430</v>
      </c>
      <c r="AD157" s="102" t="s">
        <v>1016</v>
      </c>
    </row>
    <row r="158" spans="1:30" ht="60">
      <c r="A158" s="2"/>
      <c r="B158" s="18" t="s">
        <v>423</v>
      </c>
      <c r="C158" s="18" t="s">
        <v>421</v>
      </c>
      <c r="D158" s="18" t="s">
        <v>17</v>
      </c>
      <c r="E158" s="18" t="s">
        <v>18</v>
      </c>
      <c r="F158" s="18" t="s">
        <v>1430</v>
      </c>
      <c r="G158" s="18" t="s">
        <v>1431</v>
      </c>
      <c r="H158" s="18" t="s">
        <v>1019</v>
      </c>
      <c r="I158" s="18">
        <v>79910956</v>
      </c>
      <c r="J158" s="28"/>
      <c r="K158" s="23"/>
      <c r="L158" s="23"/>
      <c r="M158" s="23"/>
      <c r="N158" s="26" t="s">
        <v>1432</v>
      </c>
      <c r="O158" s="21">
        <v>43964</v>
      </c>
      <c r="P158" s="21">
        <v>43969</v>
      </c>
      <c r="Q158" s="21">
        <v>44152</v>
      </c>
      <c r="R158" s="23">
        <v>120</v>
      </c>
      <c r="S158" s="24">
        <v>10000000</v>
      </c>
      <c r="T158" s="101">
        <v>1</v>
      </c>
      <c r="U158" s="122">
        <v>44091</v>
      </c>
      <c r="V158" s="101">
        <v>1213</v>
      </c>
      <c r="W158" s="101"/>
      <c r="X158" s="24">
        <v>5000000</v>
      </c>
      <c r="Y158" s="101">
        <v>1</v>
      </c>
      <c r="Z158" s="122">
        <v>44091</v>
      </c>
      <c r="AA158" s="101">
        <v>60</v>
      </c>
      <c r="AB158" s="123">
        <v>180</v>
      </c>
      <c r="AC158" s="131">
        <f>+S158+X158</f>
        <v>15000000</v>
      </c>
      <c r="AD158" s="18" t="s">
        <v>1016</v>
      </c>
    </row>
    <row r="159" spans="1:30" ht="90">
      <c r="A159" s="2"/>
      <c r="B159" s="18" t="s">
        <v>427</v>
      </c>
      <c r="C159" s="18" t="s">
        <v>425</v>
      </c>
      <c r="D159" s="18" t="s">
        <v>17</v>
      </c>
      <c r="E159" s="18" t="s">
        <v>18</v>
      </c>
      <c r="F159" s="18" t="s">
        <v>1433</v>
      </c>
      <c r="G159" s="18" t="s">
        <v>1434</v>
      </c>
      <c r="H159" s="18" t="s">
        <v>1019</v>
      </c>
      <c r="I159" s="18">
        <v>51695220</v>
      </c>
      <c r="J159" s="28"/>
      <c r="K159" s="23"/>
      <c r="L159" s="23"/>
      <c r="M159" s="23"/>
      <c r="N159" s="26" t="s">
        <v>1435</v>
      </c>
      <c r="O159" s="21">
        <v>43978</v>
      </c>
      <c r="P159" s="21">
        <v>43979</v>
      </c>
      <c r="Q159" s="21">
        <v>44162</v>
      </c>
      <c r="R159" s="23">
        <v>120</v>
      </c>
      <c r="S159" s="24">
        <v>31600000</v>
      </c>
      <c r="T159" s="101">
        <v>1</v>
      </c>
      <c r="U159" s="122">
        <v>44090</v>
      </c>
      <c r="V159" s="101">
        <v>1214</v>
      </c>
      <c r="W159" s="101"/>
      <c r="X159" s="24">
        <v>15800000</v>
      </c>
      <c r="Y159" s="101">
        <v>1</v>
      </c>
      <c r="Z159" s="122">
        <v>44090</v>
      </c>
      <c r="AA159" s="101">
        <v>60</v>
      </c>
      <c r="AB159" s="123">
        <v>180</v>
      </c>
      <c r="AC159" s="131">
        <f>+S159+X159</f>
        <v>47400000</v>
      </c>
      <c r="AD159" s="18" t="s">
        <v>1016</v>
      </c>
    </row>
    <row r="160" spans="1:30" ht="135">
      <c r="A160" s="2"/>
      <c r="B160" s="18" t="s">
        <v>431</v>
      </c>
      <c r="C160" s="18" t="s">
        <v>429</v>
      </c>
      <c r="D160" s="18" t="s">
        <v>17</v>
      </c>
      <c r="E160" s="18" t="s">
        <v>18</v>
      </c>
      <c r="F160" s="18" t="s">
        <v>1436</v>
      </c>
      <c r="G160" s="18" t="s">
        <v>1437</v>
      </c>
      <c r="H160" s="18" t="s">
        <v>1019</v>
      </c>
      <c r="I160" s="18">
        <v>801394177</v>
      </c>
      <c r="J160" s="28"/>
      <c r="K160" s="23"/>
      <c r="L160" s="23"/>
      <c r="M160" s="23"/>
      <c r="N160" s="26" t="s">
        <v>1438</v>
      </c>
      <c r="O160" s="21">
        <v>43980</v>
      </c>
      <c r="P160" s="21">
        <v>43984</v>
      </c>
      <c r="Q160" s="21">
        <v>44166</v>
      </c>
      <c r="R160" s="23">
        <v>120</v>
      </c>
      <c r="S160" s="24">
        <v>10000000</v>
      </c>
      <c r="T160" s="101">
        <v>1</v>
      </c>
      <c r="U160" s="122">
        <v>44095</v>
      </c>
      <c r="V160" s="101">
        <v>1216</v>
      </c>
      <c r="W160" s="101"/>
      <c r="X160" s="24">
        <v>5000000</v>
      </c>
      <c r="Y160" s="101">
        <v>1</v>
      </c>
      <c r="Z160" s="122">
        <v>44095</v>
      </c>
      <c r="AA160" s="101">
        <v>60</v>
      </c>
      <c r="AB160" s="123">
        <v>180</v>
      </c>
      <c r="AC160" s="131">
        <f>+S160+X160</f>
        <v>15000000</v>
      </c>
      <c r="AD160" s="18" t="s">
        <v>1016</v>
      </c>
    </row>
    <row r="161" spans="1:30" ht="60">
      <c r="A161" s="2"/>
      <c r="B161" s="18" t="s">
        <v>435</v>
      </c>
      <c r="C161" s="18" t="s">
        <v>433</v>
      </c>
      <c r="D161" s="18" t="s">
        <v>17</v>
      </c>
      <c r="E161" s="18" t="s">
        <v>18</v>
      </c>
      <c r="F161" s="18" t="s">
        <v>1439</v>
      </c>
      <c r="G161" s="18" t="s">
        <v>1440</v>
      </c>
      <c r="H161" s="18" t="s">
        <v>1019</v>
      </c>
      <c r="I161" s="18">
        <v>19269289</v>
      </c>
      <c r="J161" s="28"/>
      <c r="K161" s="23"/>
      <c r="L161" s="23"/>
      <c r="M161" s="23"/>
      <c r="N161" s="26" t="s">
        <v>1441</v>
      </c>
      <c r="O161" s="21">
        <v>43979</v>
      </c>
      <c r="P161" s="21">
        <v>43984</v>
      </c>
      <c r="Q161" s="21">
        <v>44166</v>
      </c>
      <c r="R161" s="23">
        <v>120</v>
      </c>
      <c r="S161" s="24">
        <v>16800000</v>
      </c>
      <c r="T161" s="101">
        <v>1</v>
      </c>
      <c r="U161" s="122">
        <v>44098</v>
      </c>
      <c r="V161" s="101">
        <v>1212</v>
      </c>
      <c r="W161" s="101"/>
      <c r="X161" s="24">
        <v>8400000</v>
      </c>
      <c r="Y161" s="101">
        <v>1</v>
      </c>
      <c r="Z161" s="122">
        <v>44098</v>
      </c>
      <c r="AA161" s="101">
        <v>60</v>
      </c>
      <c r="AB161" s="123">
        <v>180</v>
      </c>
      <c r="AC161" s="131">
        <f>+S161+X161</f>
        <v>25200000</v>
      </c>
      <c r="AD161" s="18" t="s">
        <v>1016</v>
      </c>
    </row>
    <row r="162" spans="1:30" ht="90">
      <c r="A162" s="2"/>
      <c r="B162" s="18" t="s">
        <v>439</v>
      </c>
      <c r="C162" s="18" t="s">
        <v>437</v>
      </c>
      <c r="D162" s="18" t="s">
        <v>17</v>
      </c>
      <c r="E162" s="18" t="s">
        <v>18</v>
      </c>
      <c r="F162" s="18" t="s">
        <v>1442</v>
      </c>
      <c r="G162" s="18" t="s">
        <v>1443</v>
      </c>
      <c r="H162" s="18" t="s">
        <v>1019</v>
      </c>
      <c r="I162" s="18">
        <v>33215327</v>
      </c>
      <c r="J162" s="28"/>
      <c r="K162" s="23"/>
      <c r="L162" s="23"/>
      <c r="M162" s="23"/>
      <c r="N162" s="26" t="s">
        <v>1444</v>
      </c>
      <c r="O162" s="21">
        <v>43979</v>
      </c>
      <c r="P162" s="21">
        <v>43983</v>
      </c>
      <c r="Q162" s="21">
        <v>44165</v>
      </c>
      <c r="R162" s="23">
        <v>120</v>
      </c>
      <c r="S162" s="24">
        <v>24000000</v>
      </c>
      <c r="T162" s="101">
        <v>1</v>
      </c>
      <c r="U162" s="122">
        <v>44092</v>
      </c>
      <c r="V162" s="101">
        <v>1217</v>
      </c>
      <c r="W162" s="101"/>
      <c r="X162" s="24">
        <v>12000000</v>
      </c>
      <c r="Y162" s="101">
        <v>1</v>
      </c>
      <c r="Z162" s="122">
        <v>44092</v>
      </c>
      <c r="AA162" s="101">
        <v>60</v>
      </c>
      <c r="AB162" s="123">
        <v>180</v>
      </c>
      <c r="AC162" s="131">
        <f>+S162+X162</f>
        <v>36000000</v>
      </c>
      <c r="AD162" s="18" t="s">
        <v>1016</v>
      </c>
    </row>
    <row r="163" spans="1:30" ht="105">
      <c r="A163" s="2"/>
      <c r="B163" s="18" t="s">
        <v>444</v>
      </c>
      <c r="C163" s="18" t="s">
        <v>441</v>
      </c>
      <c r="D163" s="18" t="s">
        <v>17</v>
      </c>
      <c r="E163" s="18" t="s">
        <v>18</v>
      </c>
      <c r="F163" s="18" t="s">
        <v>1445</v>
      </c>
      <c r="G163" s="18" t="s">
        <v>1446</v>
      </c>
      <c r="H163" s="18" t="s">
        <v>1019</v>
      </c>
      <c r="I163" s="18">
        <v>52904561</v>
      </c>
      <c r="J163" s="28"/>
      <c r="K163" s="23"/>
      <c r="L163" s="23"/>
      <c r="M163" s="23"/>
      <c r="N163" s="26" t="s">
        <v>1447</v>
      </c>
      <c r="O163" s="21">
        <v>43980</v>
      </c>
      <c r="P163" s="21">
        <v>43984</v>
      </c>
      <c r="Q163" s="21">
        <v>44166</v>
      </c>
      <c r="R163" s="23">
        <v>120</v>
      </c>
      <c r="S163" s="24">
        <v>16800000</v>
      </c>
      <c r="T163" s="101">
        <v>1</v>
      </c>
      <c r="U163" s="122">
        <v>44097</v>
      </c>
      <c r="V163" s="101">
        <v>1230</v>
      </c>
      <c r="W163" s="101"/>
      <c r="X163" s="24">
        <v>8400000</v>
      </c>
      <c r="Y163" s="101">
        <v>1</v>
      </c>
      <c r="Z163" s="122">
        <v>44097</v>
      </c>
      <c r="AA163" s="101">
        <v>60</v>
      </c>
      <c r="AB163" s="123">
        <v>180</v>
      </c>
      <c r="AC163" s="131">
        <f>+S163+X163</f>
        <v>25200000</v>
      </c>
      <c r="AD163" s="18" t="s">
        <v>1016</v>
      </c>
    </row>
    <row r="164" spans="1:30" ht="135">
      <c r="B164" s="18" t="s">
        <v>446</v>
      </c>
      <c r="C164" s="18" t="s">
        <v>429</v>
      </c>
      <c r="D164" s="18" t="s">
        <v>17</v>
      </c>
      <c r="E164" s="18" t="s">
        <v>18</v>
      </c>
      <c r="F164" s="18" t="s">
        <v>1449</v>
      </c>
      <c r="G164" s="18" t="s">
        <v>1450</v>
      </c>
      <c r="H164" s="18" t="s">
        <v>1019</v>
      </c>
      <c r="I164" s="18">
        <v>1022955000</v>
      </c>
      <c r="J164" s="28"/>
      <c r="K164" s="23"/>
      <c r="L164" s="23"/>
      <c r="M164" s="23"/>
      <c r="N164" s="26" t="s">
        <v>1438</v>
      </c>
      <c r="O164" s="21">
        <v>43980</v>
      </c>
      <c r="P164" s="21">
        <v>43984</v>
      </c>
      <c r="Q164" s="21">
        <v>44166</v>
      </c>
      <c r="R164" s="23">
        <v>120</v>
      </c>
      <c r="S164" s="24">
        <v>10000000</v>
      </c>
      <c r="T164" s="101">
        <v>1</v>
      </c>
      <c r="U164" s="122">
        <v>44098</v>
      </c>
      <c r="V164" s="101">
        <v>1217</v>
      </c>
      <c r="W164" s="101"/>
      <c r="X164" s="24">
        <v>5000000</v>
      </c>
      <c r="Y164" s="101">
        <v>1</v>
      </c>
      <c r="Z164" s="122">
        <v>44098</v>
      </c>
      <c r="AA164" s="101">
        <v>60</v>
      </c>
      <c r="AB164" s="123">
        <v>180</v>
      </c>
      <c r="AC164" s="131">
        <f>+S164+X164</f>
        <v>15000000</v>
      </c>
      <c r="AD164" s="18" t="s">
        <v>1016</v>
      </c>
    </row>
    <row r="165" spans="1:30" ht="135">
      <c r="A165" s="2"/>
      <c r="B165" s="18" t="s">
        <v>448</v>
      </c>
      <c r="C165" s="18" t="s">
        <v>429</v>
      </c>
      <c r="D165" s="18" t="s">
        <v>17</v>
      </c>
      <c r="E165" s="18" t="s">
        <v>18</v>
      </c>
      <c r="F165" s="18" t="s">
        <v>1451</v>
      </c>
      <c r="G165" s="18" t="s">
        <v>1452</v>
      </c>
      <c r="H165" s="18" t="s">
        <v>1019</v>
      </c>
      <c r="I165" s="18">
        <v>79734343</v>
      </c>
      <c r="J165" s="28"/>
      <c r="K165" s="23"/>
      <c r="L165" s="23"/>
      <c r="M165" s="23"/>
      <c r="N165" s="26" t="s">
        <v>1438</v>
      </c>
      <c r="O165" s="21">
        <v>43980</v>
      </c>
      <c r="P165" s="21">
        <v>43984</v>
      </c>
      <c r="Q165" s="21">
        <v>44105</v>
      </c>
      <c r="R165" s="23">
        <v>120</v>
      </c>
      <c r="S165" s="24">
        <v>10000000</v>
      </c>
      <c r="T165" s="101"/>
      <c r="U165" s="24"/>
      <c r="V165" s="101"/>
      <c r="W165" s="101"/>
      <c r="X165" s="24"/>
      <c r="Y165" s="101"/>
      <c r="Z165" s="24"/>
      <c r="AA165" s="101"/>
      <c r="AB165" s="123"/>
      <c r="AC165" s="131">
        <f>+S165+X165</f>
        <v>10000000</v>
      </c>
      <c r="AD165" s="18" t="s">
        <v>1016</v>
      </c>
    </row>
    <row r="166" spans="1:30" ht="60">
      <c r="A166" s="2"/>
      <c r="B166" s="18" t="s">
        <v>452</v>
      </c>
      <c r="C166" s="18" t="s">
        <v>450</v>
      </c>
      <c r="D166" s="18" t="s">
        <v>17</v>
      </c>
      <c r="E166" s="18" t="s">
        <v>18</v>
      </c>
      <c r="F166" s="18" t="s">
        <v>1453</v>
      </c>
      <c r="G166" s="18" t="s">
        <v>1454</v>
      </c>
      <c r="H166" s="18" t="s">
        <v>1019</v>
      </c>
      <c r="I166" s="18">
        <v>1033819386</v>
      </c>
      <c r="J166" s="28"/>
      <c r="K166" s="23"/>
      <c r="L166" s="23"/>
      <c r="M166" s="23"/>
      <c r="N166" s="26" t="s">
        <v>1455</v>
      </c>
      <c r="O166" s="21">
        <v>43984</v>
      </c>
      <c r="P166" s="21">
        <v>43994</v>
      </c>
      <c r="Q166" s="21">
        <v>44115</v>
      </c>
      <c r="R166" s="23">
        <v>120</v>
      </c>
      <c r="S166" s="24">
        <v>6800000</v>
      </c>
      <c r="T166" s="101"/>
      <c r="U166" s="24"/>
      <c r="V166" s="101"/>
      <c r="W166" s="101"/>
      <c r="X166" s="24"/>
      <c r="Y166" s="101"/>
      <c r="Z166" s="24"/>
      <c r="AA166" s="101"/>
      <c r="AB166" s="123"/>
      <c r="AC166" s="131">
        <f>+S166+X166</f>
        <v>6800000</v>
      </c>
      <c r="AD166" s="18" t="s">
        <v>1016</v>
      </c>
    </row>
    <row r="167" spans="1:30" ht="60">
      <c r="A167" s="2"/>
      <c r="B167" s="18" t="s">
        <v>454</v>
      </c>
      <c r="C167" s="18" t="s">
        <v>450</v>
      </c>
      <c r="D167" s="18" t="s">
        <v>17</v>
      </c>
      <c r="E167" s="18" t="s">
        <v>18</v>
      </c>
      <c r="F167" s="18" t="s">
        <v>1456</v>
      </c>
      <c r="G167" s="18" t="s">
        <v>1457</v>
      </c>
      <c r="H167" s="18" t="s">
        <v>1019</v>
      </c>
      <c r="I167" s="18">
        <v>1023955863</v>
      </c>
      <c r="J167" s="28"/>
      <c r="K167" s="23"/>
      <c r="L167" s="23"/>
      <c r="M167" s="23"/>
      <c r="N167" s="26" t="s">
        <v>1455</v>
      </c>
      <c r="O167" s="21">
        <v>43990</v>
      </c>
      <c r="P167" s="21">
        <v>43993</v>
      </c>
      <c r="Q167" s="21">
        <v>44114</v>
      </c>
      <c r="R167" s="23">
        <v>120</v>
      </c>
      <c r="S167" s="24">
        <v>6800000</v>
      </c>
      <c r="T167" s="101"/>
      <c r="U167" s="24"/>
      <c r="V167" s="101"/>
      <c r="W167" s="101"/>
      <c r="X167" s="24"/>
      <c r="Y167" s="101"/>
      <c r="Z167" s="24"/>
      <c r="AA167" s="101"/>
      <c r="AB167" s="123"/>
      <c r="AC167" s="131">
        <f>+S167+X167</f>
        <v>6800000</v>
      </c>
      <c r="AD167" s="18" t="s">
        <v>1016</v>
      </c>
    </row>
    <row r="168" spans="1:30" ht="60">
      <c r="A168" s="2"/>
      <c r="B168" s="18" t="s">
        <v>463</v>
      </c>
      <c r="C168" s="18" t="s">
        <v>461</v>
      </c>
      <c r="D168" s="18" t="s">
        <v>17</v>
      </c>
      <c r="E168" s="18" t="s">
        <v>18</v>
      </c>
      <c r="F168" s="18" t="s">
        <v>1458</v>
      </c>
      <c r="G168" s="18" t="s">
        <v>1459</v>
      </c>
      <c r="H168" s="18" t="s">
        <v>1019</v>
      </c>
      <c r="I168" s="18">
        <v>80442207</v>
      </c>
      <c r="J168" s="28"/>
      <c r="K168" s="23"/>
      <c r="L168" s="23"/>
      <c r="M168" s="23"/>
      <c r="N168" s="26" t="s">
        <v>1460</v>
      </c>
      <c r="O168" s="21">
        <v>43984</v>
      </c>
      <c r="P168" s="21">
        <v>43986</v>
      </c>
      <c r="Q168" s="21">
        <v>44168</v>
      </c>
      <c r="R168" s="23">
        <v>120</v>
      </c>
      <c r="S168" s="24">
        <v>20000000</v>
      </c>
      <c r="T168" s="101">
        <v>1</v>
      </c>
      <c r="U168" s="122">
        <v>44098</v>
      </c>
      <c r="V168" s="101">
        <v>1211</v>
      </c>
      <c r="W168" s="101"/>
      <c r="X168" s="24">
        <v>10000000</v>
      </c>
      <c r="Y168" s="101">
        <v>1</v>
      </c>
      <c r="Z168" s="122">
        <v>44098</v>
      </c>
      <c r="AA168" s="101">
        <v>60</v>
      </c>
      <c r="AB168" s="123">
        <v>180</v>
      </c>
      <c r="AC168" s="131">
        <f>+S168+X168</f>
        <v>30000000</v>
      </c>
      <c r="AD168" s="18" t="s">
        <v>1016</v>
      </c>
    </row>
    <row r="169" spans="1:30" ht="60">
      <c r="A169" s="2"/>
      <c r="B169" s="18" t="s">
        <v>465</v>
      </c>
      <c r="C169" s="18" t="s">
        <v>461</v>
      </c>
      <c r="D169" s="18" t="s">
        <v>17</v>
      </c>
      <c r="E169" s="18" t="s">
        <v>18</v>
      </c>
      <c r="F169" s="18" t="s">
        <v>1461</v>
      </c>
      <c r="G169" s="18" t="s">
        <v>1462</v>
      </c>
      <c r="H169" s="18" t="s">
        <v>1019</v>
      </c>
      <c r="I169" s="18">
        <v>1013579410</v>
      </c>
      <c r="J169" s="18"/>
      <c r="K169" s="23"/>
      <c r="L169" s="23"/>
      <c r="M169" s="23"/>
      <c r="N169" s="26" t="s">
        <v>1460</v>
      </c>
      <c r="O169" s="21">
        <v>43984</v>
      </c>
      <c r="P169" s="21">
        <v>43985</v>
      </c>
      <c r="Q169" s="21">
        <v>44167</v>
      </c>
      <c r="R169" s="23">
        <v>120</v>
      </c>
      <c r="S169" s="24">
        <v>20000000</v>
      </c>
      <c r="T169" s="101">
        <v>1</v>
      </c>
      <c r="U169" s="122">
        <v>44098</v>
      </c>
      <c r="V169" s="101">
        <v>1210</v>
      </c>
      <c r="W169" s="101"/>
      <c r="X169" s="24">
        <v>10000000</v>
      </c>
      <c r="Y169" s="101">
        <v>1</v>
      </c>
      <c r="Z169" s="122">
        <v>44098</v>
      </c>
      <c r="AA169" s="101">
        <v>60</v>
      </c>
      <c r="AB169" s="123">
        <v>180</v>
      </c>
      <c r="AC169" s="131">
        <f>+S169+X169</f>
        <v>30000000</v>
      </c>
      <c r="AD169" s="18" t="s">
        <v>1016</v>
      </c>
    </row>
    <row r="170" spans="1:30" ht="60">
      <c r="A170" s="2"/>
      <c r="B170" s="18" t="s">
        <v>467</v>
      </c>
      <c r="C170" s="18" t="s">
        <v>461</v>
      </c>
      <c r="D170" s="18" t="s">
        <v>17</v>
      </c>
      <c r="E170" s="18" t="s">
        <v>18</v>
      </c>
      <c r="F170" s="18" t="s">
        <v>1463</v>
      </c>
      <c r="G170" s="18" t="s">
        <v>1464</v>
      </c>
      <c r="H170" s="18" t="s">
        <v>1019</v>
      </c>
      <c r="I170" s="18">
        <v>52731958</v>
      </c>
      <c r="J170" s="28"/>
      <c r="K170" s="23"/>
      <c r="L170" s="23"/>
      <c r="M170" s="23"/>
      <c r="N170" s="26" t="s">
        <v>1460</v>
      </c>
      <c r="O170" s="21">
        <v>43985</v>
      </c>
      <c r="P170" s="21">
        <v>43990</v>
      </c>
      <c r="Q170" s="21">
        <v>44111</v>
      </c>
      <c r="R170" s="23">
        <v>120</v>
      </c>
      <c r="S170" s="24">
        <v>20000000</v>
      </c>
      <c r="T170" s="101"/>
      <c r="U170" s="24"/>
      <c r="V170" s="101"/>
      <c r="W170" s="101"/>
      <c r="X170" s="24"/>
      <c r="Y170" s="101"/>
      <c r="Z170" s="24"/>
      <c r="AA170" s="101"/>
      <c r="AB170" s="103"/>
      <c r="AC170" s="131">
        <f>+S170+X170</f>
        <v>20000000</v>
      </c>
      <c r="AD170" s="18" t="s">
        <v>1016</v>
      </c>
    </row>
    <row r="171" spans="1:30" ht="60">
      <c r="A171" s="2"/>
      <c r="B171" s="18" t="s">
        <v>469</v>
      </c>
      <c r="C171" s="18" t="s">
        <v>461</v>
      </c>
      <c r="D171" s="18" t="s">
        <v>17</v>
      </c>
      <c r="E171" s="18" t="s">
        <v>18</v>
      </c>
      <c r="F171" s="18" t="s">
        <v>1465</v>
      </c>
      <c r="G171" s="18" t="s">
        <v>1466</v>
      </c>
      <c r="H171" s="18" t="s">
        <v>1019</v>
      </c>
      <c r="I171" s="18">
        <v>52484426</v>
      </c>
      <c r="J171" s="28"/>
      <c r="K171" s="23"/>
      <c r="L171" s="23"/>
      <c r="M171" s="23"/>
      <c r="N171" s="26" t="s">
        <v>1467</v>
      </c>
      <c r="O171" s="21">
        <v>43987</v>
      </c>
      <c r="P171" s="21">
        <v>43990</v>
      </c>
      <c r="Q171" s="21">
        <v>44111</v>
      </c>
      <c r="R171" s="23">
        <v>120</v>
      </c>
      <c r="S171" s="24">
        <v>20000000</v>
      </c>
      <c r="T171" s="101"/>
      <c r="U171" s="24"/>
      <c r="V171" s="101"/>
      <c r="W171" s="101"/>
      <c r="X171" s="24"/>
      <c r="Y171" s="101"/>
      <c r="Z171" s="24"/>
      <c r="AA171" s="101"/>
      <c r="AB171" s="103"/>
      <c r="AC171" s="131">
        <f>+S171+X171</f>
        <v>20000000</v>
      </c>
      <c r="AD171" s="18" t="s">
        <v>1016</v>
      </c>
    </row>
    <row r="172" spans="1:30" ht="60">
      <c r="A172" s="2"/>
      <c r="B172" s="18" t="s">
        <v>471</v>
      </c>
      <c r="C172" s="18" t="s">
        <v>461</v>
      </c>
      <c r="D172" s="18" t="s">
        <v>17</v>
      </c>
      <c r="E172" s="18" t="s">
        <v>18</v>
      </c>
      <c r="F172" s="18" t="s">
        <v>1468</v>
      </c>
      <c r="G172" s="18" t="s">
        <v>1469</v>
      </c>
      <c r="H172" s="18" t="s">
        <v>1019</v>
      </c>
      <c r="I172" s="18">
        <v>63501879</v>
      </c>
      <c r="J172" s="28"/>
      <c r="K172" s="23"/>
      <c r="L172" s="23"/>
      <c r="M172" s="23"/>
      <c r="N172" s="26" t="s">
        <v>1467</v>
      </c>
      <c r="O172" s="21">
        <v>43990</v>
      </c>
      <c r="P172" s="21">
        <v>43992</v>
      </c>
      <c r="Q172" s="21">
        <v>44113</v>
      </c>
      <c r="R172" s="23">
        <v>120</v>
      </c>
      <c r="S172" s="24">
        <v>20000000</v>
      </c>
      <c r="T172" s="101"/>
      <c r="U172" s="24"/>
      <c r="V172" s="101"/>
      <c r="W172" s="101"/>
      <c r="X172" s="24"/>
      <c r="Y172" s="101"/>
      <c r="Z172" s="24"/>
      <c r="AA172" s="101"/>
      <c r="AB172" s="103"/>
      <c r="AC172" s="131">
        <v>20000000</v>
      </c>
      <c r="AD172" s="18" t="s">
        <v>1016</v>
      </c>
    </row>
    <row r="173" spans="1:30" ht="60">
      <c r="A173" s="2"/>
      <c r="B173" s="18" t="s">
        <v>473</v>
      </c>
      <c r="C173" s="18" t="s">
        <v>461</v>
      </c>
      <c r="D173" s="18" t="s">
        <v>17</v>
      </c>
      <c r="E173" s="18" t="s">
        <v>18</v>
      </c>
      <c r="F173" s="18" t="s">
        <v>1470</v>
      </c>
      <c r="G173" s="18" t="s">
        <v>1471</v>
      </c>
      <c r="H173" s="18" t="s">
        <v>1019</v>
      </c>
      <c r="I173" s="18">
        <v>1049614324</v>
      </c>
      <c r="J173" s="28"/>
      <c r="K173" s="23"/>
      <c r="L173" s="23"/>
      <c r="M173" s="23"/>
      <c r="N173" s="26" t="s">
        <v>1467</v>
      </c>
      <c r="O173" s="21">
        <v>43992</v>
      </c>
      <c r="P173" s="21">
        <v>43993</v>
      </c>
      <c r="Q173" s="21">
        <v>44114</v>
      </c>
      <c r="R173" s="23">
        <v>120</v>
      </c>
      <c r="S173" s="24">
        <v>20000000</v>
      </c>
      <c r="T173" s="101"/>
      <c r="U173" s="24"/>
      <c r="V173" s="101"/>
      <c r="W173" s="101"/>
      <c r="X173" s="24"/>
      <c r="Y173" s="101"/>
      <c r="Z173" s="24"/>
      <c r="AA173" s="101"/>
      <c r="AB173" s="103"/>
      <c r="AC173" s="131">
        <v>20000000</v>
      </c>
      <c r="AD173" s="18" t="s">
        <v>1016</v>
      </c>
    </row>
    <row r="174" spans="1:30" ht="60">
      <c r="A174" s="2"/>
      <c r="B174" s="18" t="s">
        <v>475</v>
      </c>
      <c r="C174" s="18" t="s">
        <v>461</v>
      </c>
      <c r="D174" s="18" t="s">
        <v>17</v>
      </c>
      <c r="E174" s="18" t="s">
        <v>18</v>
      </c>
      <c r="F174" s="18" t="s">
        <v>1472</v>
      </c>
      <c r="G174" s="18" t="s">
        <v>1473</v>
      </c>
      <c r="H174" s="18" t="s">
        <v>1019</v>
      </c>
      <c r="I174" s="18">
        <v>7482816</v>
      </c>
      <c r="J174" s="28"/>
      <c r="K174" s="23"/>
      <c r="L174" s="23"/>
      <c r="M174" s="23"/>
      <c r="N174" s="26" t="s">
        <v>1474</v>
      </c>
      <c r="O174" s="21">
        <v>44025</v>
      </c>
      <c r="P174" s="21">
        <v>44027</v>
      </c>
      <c r="Q174" s="21">
        <v>44149</v>
      </c>
      <c r="R174" s="23">
        <v>120</v>
      </c>
      <c r="S174" s="24">
        <v>20000000</v>
      </c>
      <c r="T174" s="101"/>
      <c r="U174" s="24"/>
      <c r="V174" s="101"/>
      <c r="W174" s="101"/>
      <c r="X174" s="24"/>
      <c r="Y174" s="101"/>
      <c r="Z174" s="24"/>
      <c r="AA174" s="101"/>
      <c r="AB174" s="103"/>
      <c r="AC174" s="131">
        <f>+S174+X174</f>
        <v>20000000</v>
      </c>
      <c r="AD174" s="18" t="s">
        <v>1016</v>
      </c>
    </row>
    <row r="175" spans="1:30" ht="60">
      <c r="A175" s="2"/>
      <c r="B175" s="18" t="s">
        <v>498</v>
      </c>
      <c r="C175" s="18" t="s">
        <v>496</v>
      </c>
      <c r="D175" s="18" t="s">
        <v>17</v>
      </c>
      <c r="E175" s="18" t="s">
        <v>18</v>
      </c>
      <c r="F175" s="18" t="s">
        <v>1475</v>
      </c>
      <c r="G175" s="18" t="s">
        <v>1127</v>
      </c>
      <c r="H175" s="18" t="s">
        <v>1019</v>
      </c>
      <c r="I175" s="18">
        <v>1022950072</v>
      </c>
      <c r="J175" s="28"/>
      <c r="K175" s="23"/>
      <c r="L175" s="23"/>
      <c r="M175" s="23"/>
      <c r="N175" s="26" t="s">
        <v>1128</v>
      </c>
      <c r="O175" s="21">
        <v>44005</v>
      </c>
      <c r="P175" s="21">
        <v>44006</v>
      </c>
      <c r="Q175" s="21">
        <v>44127</v>
      </c>
      <c r="R175" s="23">
        <v>120</v>
      </c>
      <c r="S175" s="24">
        <v>22000000</v>
      </c>
      <c r="T175" s="101"/>
      <c r="U175" s="24"/>
      <c r="V175" s="101"/>
      <c r="W175" s="101"/>
      <c r="X175" s="24"/>
      <c r="Y175" s="101"/>
      <c r="Z175" s="24"/>
      <c r="AA175" s="101"/>
      <c r="AB175" s="103"/>
      <c r="AC175" s="131">
        <f>+S175+X175</f>
        <v>22000000</v>
      </c>
      <c r="AD175" s="18" t="s">
        <v>1016</v>
      </c>
    </row>
    <row r="176" spans="1:30" ht="90">
      <c r="A176" s="2"/>
      <c r="B176" s="18" t="s">
        <v>502</v>
      </c>
      <c r="C176" s="18" t="s">
        <v>500</v>
      </c>
      <c r="D176" s="18" t="s">
        <v>17</v>
      </c>
      <c r="E176" s="18" t="s">
        <v>18</v>
      </c>
      <c r="F176" s="18" t="s">
        <v>1476</v>
      </c>
      <c r="G176" s="18" t="s">
        <v>1477</v>
      </c>
      <c r="H176" s="18" t="s">
        <v>1019</v>
      </c>
      <c r="I176" s="18">
        <v>51913151</v>
      </c>
      <c r="J176" s="28"/>
      <c r="K176" s="23"/>
      <c r="L176" s="23"/>
      <c r="M176" s="23"/>
      <c r="N176" s="26" t="s">
        <v>1478</v>
      </c>
      <c r="O176" s="21">
        <v>44008</v>
      </c>
      <c r="P176" s="21">
        <v>44013</v>
      </c>
      <c r="Q176" s="21">
        <v>44129</v>
      </c>
      <c r="R176" s="23">
        <v>120</v>
      </c>
      <c r="S176" s="24">
        <v>16800000</v>
      </c>
      <c r="T176" s="101"/>
      <c r="U176" s="24"/>
      <c r="V176" s="101"/>
      <c r="W176" s="101"/>
      <c r="X176" s="24"/>
      <c r="Y176" s="101"/>
      <c r="Z176" s="24"/>
      <c r="AA176" s="101"/>
      <c r="AB176" s="103"/>
      <c r="AC176" s="131">
        <f>+S176+X176</f>
        <v>16800000</v>
      </c>
      <c r="AD176" s="18" t="s">
        <v>1016</v>
      </c>
    </row>
    <row r="177" spans="1:30" ht="105">
      <c r="A177" s="2"/>
      <c r="B177" s="18" t="s">
        <v>506</v>
      </c>
      <c r="C177" s="18" t="s">
        <v>504</v>
      </c>
      <c r="D177" s="18" t="s">
        <v>17</v>
      </c>
      <c r="E177" s="19" t="s">
        <v>340</v>
      </c>
      <c r="F177" s="18" t="s">
        <v>1479</v>
      </c>
      <c r="G177" s="18" t="s">
        <v>1480</v>
      </c>
      <c r="H177" s="18" t="s">
        <v>1012</v>
      </c>
      <c r="I177" s="18">
        <v>8999991158</v>
      </c>
      <c r="J177" s="28"/>
      <c r="K177" s="23"/>
      <c r="L177" s="23"/>
      <c r="M177" s="23"/>
      <c r="N177" s="26" t="s">
        <v>1481</v>
      </c>
      <c r="O177" s="21">
        <v>44001</v>
      </c>
      <c r="P177" s="21">
        <v>44005</v>
      </c>
      <c r="Q177" s="21">
        <v>44043</v>
      </c>
      <c r="R177" s="23">
        <v>38</v>
      </c>
      <c r="S177" s="24">
        <v>56301833</v>
      </c>
      <c r="T177" s="101"/>
      <c r="U177" s="24"/>
      <c r="V177" s="101"/>
      <c r="W177" s="101"/>
      <c r="X177" s="24"/>
      <c r="Y177" s="101"/>
      <c r="Z177" s="24"/>
      <c r="AA177" s="101"/>
      <c r="AB177" s="103"/>
      <c r="AC177" s="131">
        <f>+S177+X177</f>
        <v>56301833</v>
      </c>
      <c r="AD177" s="18" t="s">
        <v>1021</v>
      </c>
    </row>
    <row r="178" spans="1:30" ht="90">
      <c r="A178" s="2"/>
      <c r="B178" s="18" t="s">
        <v>509</v>
      </c>
      <c r="C178" s="18" t="s">
        <v>508</v>
      </c>
      <c r="D178" s="18" t="s">
        <v>17</v>
      </c>
      <c r="E178" s="18" t="s">
        <v>18</v>
      </c>
      <c r="F178" s="18" t="s">
        <v>1483</v>
      </c>
      <c r="G178" s="18" t="s">
        <v>1103</v>
      </c>
      <c r="H178" s="18" t="s">
        <v>1019</v>
      </c>
      <c r="I178" s="18">
        <v>7591224</v>
      </c>
      <c r="J178" s="28"/>
      <c r="K178" s="23"/>
      <c r="L178" s="23"/>
      <c r="M178" s="23"/>
      <c r="N178" s="26" t="s">
        <v>1104</v>
      </c>
      <c r="O178" s="21">
        <v>44012</v>
      </c>
      <c r="P178" s="21">
        <v>44013</v>
      </c>
      <c r="Q178" s="21" t="s">
        <v>1484</v>
      </c>
      <c r="R178" s="23">
        <v>120</v>
      </c>
      <c r="S178" s="24">
        <v>20000000</v>
      </c>
      <c r="T178" s="101"/>
      <c r="U178" s="24"/>
      <c r="V178" s="101"/>
      <c r="W178" s="101"/>
      <c r="X178" s="24"/>
      <c r="Y178" s="101"/>
      <c r="Z178" s="24"/>
      <c r="AA178" s="101"/>
      <c r="AB178" s="103"/>
      <c r="AC178" s="131">
        <f>+S178+X178</f>
        <v>20000000</v>
      </c>
      <c r="AD178" s="18" t="s">
        <v>1016</v>
      </c>
    </row>
    <row r="179" spans="1:30" ht="90">
      <c r="A179" s="2"/>
      <c r="B179" s="18" t="s">
        <v>512</v>
      </c>
      <c r="C179" s="18" t="s">
        <v>511</v>
      </c>
      <c r="D179" s="18" t="s">
        <v>17</v>
      </c>
      <c r="E179" s="18" t="s">
        <v>18</v>
      </c>
      <c r="F179" s="18" t="s">
        <v>1485</v>
      </c>
      <c r="G179" s="18" t="s">
        <v>1486</v>
      </c>
      <c r="H179" s="18" t="s">
        <v>1019</v>
      </c>
      <c r="I179" s="18">
        <v>63365583</v>
      </c>
      <c r="J179" s="28"/>
      <c r="K179" s="23"/>
      <c r="L179" s="23"/>
      <c r="M179" s="23"/>
      <c r="N179" s="26" t="s">
        <v>1487</v>
      </c>
      <c r="O179" s="21">
        <v>44012</v>
      </c>
      <c r="P179" s="21">
        <v>44013</v>
      </c>
      <c r="Q179" s="21" t="s">
        <v>1484</v>
      </c>
      <c r="R179" s="23">
        <v>120</v>
      </c>
      <c r="S179" s="24">
        <v>16800000</v>
      </c>
      <c r="T179" s="101"/>
      <c r="U179" s="24"/>
      <c r="V179" s="101"/>
      <c r="W179" s="101"/>
      <c r="X179" s="24"/>
      <c r="Y179" s="101"/>
      <c r="Z179" s="24"/>
      <c r="AA179" s="101"/>
      <c r="AB179" s="103"/>
      <c r="AC179" s="131">
        <f>+S179+X179</f>
        <v>16800000</v>
      </c>
      <c r="AD179" s="18" t="s">
        <v>1016</v>
      </c>
    </row>
    <row r="180" spans="1:30" ht="105">
      <c r="A180" s="2"/>
      <c r="B180" s="18" t="s">
        <v>515</v>
      </c>
      <c r="C180" s="18" t="s">
        <v>514</v>
      </c>
      <c r="D180" s="18" t="s">
        <v>17</v>
      </c>
      <c r="E180" s="18" t="s">
        <v>18</v>
      </c>
      <c r="F180" s="18" t="s">
        <v>1488</v>
      </c>
      <c r="G180" s="18" t="s">
        <v>1489</v>
      </c>
      <c r="H180" s="18" t="s">
        <v>1019</v>
      </c>
      <c r="I180" s="18">
        <v>79481818</v>
      </c>
      <c r="J180" s="28"/>
      <c r="K180" s="23"/>
      <c r="L180" s="23"/>
      <c r="M180" s="23"/>
      <c r="N180" s="26" t="s">
        <v>1490</v>
      </c>
      <c r="O180" s="21">
        <v>44014</v>
      </c>
      <c r="P180" s="21">
        <v>44019</v>
      </c>
      <c r="Q180" s="21">
        <v>44141</v>
      </c>
      <c r="R180" s="23">
        <v>120</v>
      </c>
      <c r="S180" s="24">
        <v>6800000</v>
      </c>
      <c r="T180" s="101"/>
      <c r="U180" s="24"/>
      <c r="V180" s="101"/>
      <c r="W180" s="101"/>
      <c r="X180" s="24"/>
      <c r="Y180" s="101"/>
      <c r="Z180" s="24"/>
      <c r="AA180" s="101"/>
      <c r="AB180" s="103"/>
      <c r="AC180" s="131">
        <f>+S180+X180</f>
        <v>6800000</v>
      </c>
      <c r="AD180" s="18" t="s">
        <v>1016</v>
      </c>
    </row>
    <row r="181" spans="1:30" ht="105">
      <c r="A181" s="2"/>
      <c r="B181" s="18" t="s">
        <v>517</v>
      </c>
      <c r="C181" s="18" t="s">
        <v>514</v>
      </c>
      <c r="D181" s="18" t="s">
        <v>17</v>
      </c>
      <c r="E181" s="18" t="s">
        <v>18</v>
      </c>
      <c r="F181" s="18" t="s">
        <v>1491</v>
      </c>
      <c r="G181" s="18" t="s">
        <v>1492</v>
      </c>
      <c r="H181" s="18" t="s">
        <v>1019</v>
      </c>
      <c r="I181" s="18">
        <v>1030548964</v>
      </c>
      <c r="J181" s="28"/>
      <c r="K181" s="23"/>
      <c r="L181" s="23"/>
      <c r="M181" s="23"/>
      <c r="N181" s="26" t="s">
        <v>1490</v>
      </c>
      <c r="O181" s="21">
        <v>44021</v>
      </c>
      <c r="P181" s="21">
        <v>44025</v>
      </c>
      <c r="Q181" s="21">
        <v>44147</v>
      </c>
      <c r="R181" s="23">
        <v>120</v>
      </c>
      <c r="S181" s="24">
        <v>6800000</v>
      </c>
      <c r="T181" s="101"/>
      <c r="U181" s="24"/>
      <c r="V181" s="101"/>
      <c r="W181" s="101"/>
      <c r="X181" s="24"/>
      <c r="Y181" s="101"/>
      <c r="Z181" s="24"/>
      <c r="AA181" s="101"/>
      <c r="AB181" s="103"/>
      <c r="AC181" s="131">
        <f>+S181+X181</f>
        <v>6800000</v>
      </c>
      <c r="AD181" s="18" t="s">
        <v>1016</v>
      </c>
    </row>
    <row r="182" spans="1:30" ht="105">
      <c r="A182" s="2"/>
      <c r="B182" s="18" t="s">
        <v>521</v>
      </c>
      <c r="C182" s="18" t="s">
        <v>514</v>
      </c>
      <c r="D182" s="18" t="s">
        <v>17</v>
      </c>
      <c r="E182" s="18" t="s">
        <v>18</v>
      </c>
      <c r="F182" s="18" t="s">
        <v>1493</v>
      </c>
      <c r="G182" s="18" t="s">
        <v>1494</v>
      </c>
      <c r="H182" s="18" t="s">
        <v>1019</v>
      </c>
      <c r="I182" s="18">
        <v>85162945</v>
      </c>
      <c r="J182" s="28"/>
      <c r="K182" s="23"/>
      <c r="L182" s="23"/>
      <c r="M182" s="23"/>
      <c r="N182" s="26" t="s">
        <v>1490</v>
      </c>
      <c r="O182" s="21">
        <v>44047</v>
      </c>
      <c r="P182" s="21">
        <v>44062</v>
      </c>
      <c r="Q182" s="21">
        <v>44183</v>
      </c>
      <c r="R182" s="23">
        <v>120</v>
      </c>
      <c r="S182" s="24">
        <v>6800000</v>
      </c>
      <c r="T182" s="101"/>
      <c r="U182" s="24"/>
      <c r="V182" s="101"/>
      <c r="W182" s="101"/>
      <c r="X182" s="24"/>
      <c r="Y182" s="101"/>
      <c r="Z182" s="24"/>
      <c r="AA182" s="101"/>
      <c r="AB182" s="103"/>
      <c r="AC182" s="131">
        <f>+S182+X182</f>
        <v>6800000</v>
      </c>
      <c r="AD182" s="18" t="s">
        <v>1016</v>
      </c>
    </row>
    <row r="183" spans="1:30" ht="105">
      <c r="A183" s="2"/>
      <c r="B183" s="18" t="s">
        <v>523</v>
      </c>
      <c r="C183" s="18" t="s">
        <v>514</v>
      </c>
      <c r="D183" s="18" t="s">
        <v>17</v>
      </c>
      <c r="E183" s="18" t="s">
        <v>18</v>
      </c>
      <c r="F183" s="18" t="s">
        <v>1495</v>
      </c>
      <c r="G183" s="18" t="s">
        <v>1496</v>
      </c>
      <c r="H183" s="18" t="s">
        <v>1019</v>
      </c>
      <c r="I183" s="115">
        <v>16472290</v>
      </c>
      <c r="J183" s="28"/>
      <c r="K183" s="23"/>
      <c r="L183" s="23"/>
      <c r="M183" s="23"/>
      <c r="N183" s="26" t="s">
        <v>1490</v>
      </c>
      <c r="O183" s="21">
        <v>44057</v>
      </c>
      <c r="P183" s="21">
        <v>44067</v>
      </c>
      <c r="Q183" s="21">
        <v>44188</v>
      </c>
      <c r="R183" s="23">
        <v>120</v>
      </c>
      <c r="S183" s="24">
        <v>6800000</v>
      </c>
      <c r="T183" s="101"/>
      <c r="U183" s="24"/>
      <c r="V183" s="101"/>
      <c r="W183" s="101"/>
      <c r="X183" s="24"/>
      <c r="Y183" s="101"/>
      <c r="Z183" s="24"/>
      <c r="AA183" s="101"/>
      <c r="AB183" s="103"/>
      <c r="AC183" s="131">
        <f>+S183+X183</f>
        <v>6800000</v>
      </c>
      <c r="AD183" s="18" t="s">
        <v>1016</v>
      </c>
    </row>
    <row r="184" spans="1:30" ht="60">
      <c r="A184" s="2"/>
      <c r="B184" s="18" t="s">
        <v>526</v>
      </c>
      <c r="C184" s="18" t="s">
        <v>525</v>
      </c>
      <c r="D184" s="18" t="s">
        <v>17</v>
      </c>
      <c r="E184" s="18" t="s">
        <v>18</v>
      </c>
      <c r="F184" s="18" t="s">
        <v>1497</v>
      </c>
      <c r="G184" s="18" t="s">
        <v>1498</v>
      </c>
      <c r="H184" s="18" t="s">
        <v>1019</v>
      </c>
      <c r="I184" s="18">
        <v>19378779</v>
      </c>
      <c r="J184" s="28"/>
      <c r="K184" s="23"/>
      <c r="L184" s="23"/>
      <c r="M184" s="23"/>
      <c r="N184" s="26" t="s">
        <v>1499</v>
      </c>
      <c r="O184" s="21">
        <v>44015</v>
      </c>
      <c r="P184" s="21">
        <v>44015</v>
      </c>
      <c r="Q184" s="21">
        <v>44137</v>
      </c>
      <c r="R184" s="23">
        <v>120</v>
      </c>
      <c r="S184" s="24">
        <v>20000000</v>
      </c>
      <c r="T184" s="101"/>
      <c r="U184" s="24"/>
      <c r="V184" s="101"/>
      <c r="W184" s="101"/>
      <c r="X184" s="24"/>
      <c r="Y184" s="101"/>
      <c r="Z184" s="24"/>
      <c r="AA184" s="101"/>
      <c r="AB184" s="103"/>
      <c r="AC184" s="131">
        <f>+S184+X184</f>
        <v>20000000</v>
      </c>
      <c r="AD184" s="18" t="s">
        <v>1016</v>
      </c>
    </row>
    <row r="185" spans="1:30" ht="90">
      <c r="A185" s="2"/>
      <c r="B185" s="18" t="s">
        <v>528</v>
      </c>
      <c r="C185" s="18" t="s">
        <v>477</v>
      </c>
      <c r="D185" s="18" t="s">
        <v>478</v>
      </c>
      <c r="E185" s="18" t="s">
        <v>18</v>
      </c>
      <c r="F185" s="18" t="s">
        <v>1500</v>
      </c>
      <c r="G185" s="18" t="s">
        <v>1501</v>
      </c>
      <c r="H185" s="18" t="s">
        <v>1012</v>
      </c>
      <c r="I185" s="18">
        <v>900780830</v>
      </c>
      <c r="J185" s="28"/>
      <c r="K185" s="23"/>
      <c r="L185" s="23"/>
      <c r="M185" s="23"/>
      <c r="N185" s="26" t="s">
        <v>1502</v>
      </c>
      <c r="O185" s="21">
        <v>44020</v>
      </c>
      <c r="P185" s="21">
        <v>44021</v>
      </c>
      <c r="Q185" s="21">
        <v>44083</v>
      </c>
      <c r="R185" s="23">
        <v>60</v>
      </c>
      <c r="S185" s="24">
        <v>72577033</v>
      </c>
      <c r="T185" s="101"/>
      <c r="U185" s="24"/>
      <c r="V185" s="101"/>
      <c r="W185" s="101"/>
      <c r="X185" s="24"/>
      <c r="Y185" s="101"/>
      <c r="Z185" s="24"/>
      <c r="AA185" s="101"/>
      <c r="AB185" s="103"/>
      <c r="AC185" s="131">
        <f>+S185+X185</f>
        <v>72577033</v>
      </c>
      <c r="AD185" s="18" t="s">
        <v>1016</v>
      </c>
    </row>
    <row r="186" spans="1:30" ht="45">
      <c r="A186" s="2"/>
      <c r="B186" s="18" t="s">
        <v>530</v>
      </c>
      <c r="C186" s="18" t="s">
        <v>529</v>
      </c>
      <c r="D186" s="18" t="s">
        <v>17</v>
      </c>
      <c r="E186" s="18" t="s">
        <v>18</v>
      </c>
      <c r="F186" s="18" t="s">
        <v>1503</v>
      </c>
      <c r="G186" s="18" t="s">
        <v>1504</v>
      </c>
      <c r="H186" s="18" t="s">
        <v>1019</v>
      </c>
      <c r="I186" s="18">
        <v>1015465408</v>
      </c>
      <c r="J186" s="28"/>
      <c r="K186" s="23"/>
      <c r="L186" s="23"/>
      <c r="M186" s="23"/>
      <c r="N186" s="26" t="s">
        <v>1505</v>
      </c>
      <c r="O186" s="21">
        <v>44020</v>
      </c>
      <c r="P186" s="21">
        <v>44022</v>
      </c>
      <c r="Q186" s="21">
        <v>44144</v>
      </c>
      <c r="R186" s="23">
        <v>120</v>
      </c>
      <c r="S186" s="24">
        <v>6800000</v>
      </c>
      <c r="T186" s="101"/>
      <c r="U186" s="24"/>
      <c r="V186" s="101"/>
      <c r="W186" s="101"/>
      <c r="X186" s="24"/>
      <c r="Y186" s="101"/>
      <c r="Z186" s="24"/>
      <c r="AA186" s="101"/>
      <c r="AB186" s="103"/>
      <c r="AC186" s="131">
        <f>+S186+X186</f>
        <v>6800000</v>
      </c>
      <c r="AD186" s="18" t="s">
        <v>1016</v>
      </c>
    </row>
    <row r="187" spans="1:30" ht="135">
      <c r="A187" s="2"/>
      <c r="B187" s="18" t="s">
        <v>535</v>
      </c>
      <c r="C187" s="18" t="s">
        <v>532</v>
      </c>
      <c r="D187" s="18" t="s">
        <v>17</v>
      </c>
      <c r="E187" s="18" t="s">
        <v>1506</v>
      </c>
      <c r="F187" s="106" t="s">
        <v>1507</v>
      </c>
      <c r="G187" s="18" t="s">
        <v>1508</v>
      </c>
      <c r="H187" s="18" t="s">
        <v>1012</v>
      </c>
      <c r="I187" s="18">
        <v>860403721</v>
      </c>
      <c r="J187" s="28"/>
      <c r="K187" s="23"/>
      <c r="L187" s="23"/>
      <c r="M187" s="23"/>
      <c r="N187" s="26" t="s">
        <v>1509</v>
      </c>
      <c r="O187" s="21">
        <v>44057</v>
      </c>
      <c r="P187" s="21">
        <v>44067</v>
      </c>
      <c r="Q187" s="21">
        <v>44431</v>
      </c>
      <c r="R187" s="23">
        <v>360</v>
      </c>
      <c r="S187" s="24">
        <v>0</v>
      </c>
      <c r="T187" s="101"/>
      <c r="U187" s="24"/>
      <c r="V187" s="101"/>
      <c r="W187" s="101"/>
      <c r="X187" s="24"/>
      <c r="Y187" s="101"/>
      <c r="Z187" s="24"/>
      <c r="AA187" s="101"/>
      <c r="AB187" s="103"/>
      <c r="AC187" s="131">
        <f>+S187+X187</f>
        <v>0</v>
      </c>
      <c r="AD187" s="18" t="s">
        <v>1016</v>
      </c>
    </row>
    <row r="188" spans="1:30" ht="60">
      <c r="A188" s="2"/>
      <c r="B188" s="18" t="s">
        <v>1510</v>
      </c>
      <c r="C188" s="18" t="s">
        <v>486</v>
      </c>
      <c r="D188" s="18" t="s">
        <v>482</v>
      </c>
      <c r="E188" s="18" t="s">
        <v>487</v>
      </c>
      <c r="F188" s="18" t="s">
        <v>1511</v>
      </c>
      <c r="G188" s="18" t="s">
        <v>1512</v>
      </c>
      <c r="H188" s="18" t="s">
        <v>1012</v>
      </c>
      <c r="I188" s="18">
        <v>900990752</v>
      </c>
      <c r="J188" s="28"/>
      <c r="K188" s="23"/>
      <c r="L188" s="23"/>
      <c r="M188" s="23"/>
      <c r="N188" s="26" t="s">
        <v>1513</v>
      </c>
      <c r="O188" s="21">
        <v>44025</v>
      </c>
      <c r="P188" s="21">
        <v>44033</v>
      </c>
      <c r="Q188" s="21">
        <v>44094</v>
      </c>
      <c r="R188" s="23">
        <v>60</v>
      </c>
      <c r="S188" s="24">
        <v>11486475</v>
      </c>
      <c r="T188" s="101"/>
      <c r="U188" s="24"/>
      <c r="V188" s="101"/>
      <c r="W188" s="101"/>
      <c r="X188" s="24"/>
      <c r="Y188" s="101"/>
      <c r="Z188" s="24"/>
      <c r="AA188" s="101"/>
      <c r="AB188" s="103"/>
      <c r="AC188" s="131">
        <f>+S188+X188</f>
        <v>11486475</v>
      </c>
      <c r="AD188" s="18" t="s">
        <v>1016</v>
      </c>
    </row>
    <row r="189" spans="1:30" ht="180">
      <c r="A189" s="2"/>
      <c r="B189" s="18" t="s">
        <v>542</v>
      </c>
      <c r="C189" s="18" t="s">
        <v>378</v>
      </c>
      <c r="D189" s="18" t="s">
        <v>17</v>
      </c>
      <c r="E189" s="18" t="s">
        <v>18</v>
      </c>
      <c r="F189" s="18" t="s">
        <v>1514</v>
      </c>
      <c r="G189" s="18" t="s">
        <v>1515</v>
      </c>
      <c r="H189" s="18" t="s">
        <v>1019</v>
      </c>
      <c r="I189" s="18">
        <v>1022964092</v>
      </c>
      <c r="J189" s="28"/>
      <c r="K189" s="23"/>
      <c r="L189" s="23"/>
      <c r="M189" s="23"/>
      <c r="N189" s="26" t="s">
        <v>1516</v>
      </c>
      <c r="O189" s="21">
        <v>44025</v>
      </c>
      <c r="P189" s="21">
        <v>44027</v>
      </c>
      <c r="Q189" s="21">
        <v>44149</v>
      </c>
      <c r="R189" s="23">
        <v>120</v>
      </c>
      <c r="S189" s="24">
        <v>20000000</v>
      </c>
      <c r="T189" s="101"/>
      <c r="U189" s="24"/>
      <c r="V189" s="101"/>
      <c r="W189" s="101"/>
      <c r="X189" s="24"/>
      <c r="Y189" s="101"/>
      <c r="Z189" s="24"/>
      <c r="AA189" s="101"/>
      <c r="AB189" s="103"/>
      <c r="AC189" s="131">
        <f>+S189+X189</f>
        <v>20000000</v>
      </c>
      <c r="AD189" s="18" t="s">
        <v>1016</v>
      </c>
    </row>
    <row r="190" spans="1:30" ht="90">
      <c r="A190" s="2"/>
      <c r="B190" s="18" t="s">
        <v>545</v>
      </c>
      <c r="C190" s="18" t="s">
        <v>544</v>
      </c>
      <c r="D190" s="18" t="s">
        <v>17</v>
      </c>
      <c r="E190" s="18" t="s">
        <v>18</v>
      </c>
      <c r="F190" s="18" t="s">
        <v>1517</v>
      </c>
      <c r="G190" s="18" t="s">
        <v>1518</v>
      </c>
      <c r="H190" s="18" t="s">
        <v>1019</v>
      </c>
      <c r="I190" s="18">
        <v>1052388338</v>
      </c>
      <c r="J190" s="28"/>
      <c r="K190" s="23"/>
      <c r="L190" s="23"/>
      <c r="M190" s="23"/>
      <c r="N190" s="26" t="s">
        <v>1519</v>
      </c>
      <c r="O190" s="21">
        <v>44026</v>
      </c>
      <c r="P190" s="21">
        <v>44041</v>
      </c>
      <c r="Q190" s="21">
        <v>44163</v>
      </c>
      <c r="R190" s="23">
        <v>120</v>
      </c>
      <c r="S190" s="24">
        <v>6800000</v>
      </c>
      <c r="T190" s="101"/>
      <c r="U190" s="24"/>
      <c r="V190" s="101"/>
      <c r="W190" s="101"/>
      <c r="X190" s="24"/>
      <c r="Y190" s="101"/>
      <c r="Z190" s="24"/>
      <c r="AA190" s="101"/>
      <c r="AB190" s="103"/>
      <c r="AC190" s="131">
        <f>+S190+X190</f>
        <v>6800000</v>
      </c>
      <c r="AD190" s="18" t="s">
        <v>1016</v>
      </c>
    </row>
    <row r="191" spans="1:30" ht="75">
      <c r="A191" s="2"/>
      <c r="B191" s="19" t="s">
        <v>1520</v>
      </c>
      <c r="C191" s="19" t="s">
        <v>1520</v>
      </c>
      <c r="D191" s="19" t="s">
        <v>1521</v>
      </c>
      <c r="E191" s="19" t="s">
        <v>249</v>
      </c>
      <c r="F191" s="18">
        <v>52015</v>
      </c>
      <c r="G191" s="18" t="s">
        <v>1522</v>
      </c>
      <c r="H191" s="18" t="s">
        <v>1012</v>
      </c>
      <c r="I191" s="18">
        <v>890307682</v>
      </c>
      <c r="J191" s="28"/>
      <c r="K191" s="23"/>
      <c r="L191" s="23"/>
      <c r="M191" s="23"/>
      <c r="N191" s="26" t="s">
        <v>1523</v>
      </c>
      <c r="O191" s="21">
        <v>44026</v>
      </c>
      <c r="P191" s="21">
        <v>44033</v>
      </c>
      <c r="Q191" s="21">
        <v>44064</v>
      </c>
      <c r="R191" s="23">
        <v>30</v>
      </c>
      <c r="S191" s="24">
        <v>335000</v>
      </c>
      <c r="T191" s="101"/>
      <c r="U191" s="24"/>
      <c r="V191" s="101"/>
      <c r="W191" s="101"/>
      <c r="X191" s="24"/>
      <c r="Y191" s="101"/>
      <c r="Z191" s="24"/>
      <c r="AA191" s="101"/>
      <c r="AB191" s="103"/>
      <c r="AC191" s="131">
        <f>+S191+X191</f>
        <v>335000</v>
      </c>
      <c r="AD191" s="18" t="s">
        <v>1021</v>
      </c>
    </row>
    <row r="192" spans="1:30" ht="105">
      <c r="A192" s="2"/>
      <c r="B192" s="18" t="s">
        <v>548</v>
      </c>
      <c r="C192" s="18" t="s">
        <v>547</v>
      </c>
      <c r="D192" s="18" t="s">
        <v>17</v>
      </c>
      <c r="E192" s="18" t="s">
        <v>18</v>
      </c>
      <c r="F192" s="18" t="s">
        <v>1524</v>
      </c>
      <c r="G192" s="18" t="s">
        <v>1525</v>
      </c>
      <c r="H192" s="18" t="s">
        <v>1019</v>
      </c>
      <c r="I192" s="18">
        <v>52199191</v>
      </c>
      <c r="J192" s="28"/>
      <c r="K192" s="23"/>
      <c r="L192" s="23"/>
      <c r="M192" s="23"/>
      <c r="N192" s="26" t="s">
        <v>1526</v>
      </c>
      <c r="O192" s="21">
        <v>44029</v>
      </c>
      <c r="P192" s="21">
        <v>44034</v>
      </c>
      <c r="Q192" s="21">
        <v>44156</v>
      </c>
      <c r="R192" s="23">
        <v>120</v>
      </c>
      <c r="S192" s="24">
        <v>6800000</v>
      </c>
      <c r="T192" s="101"/>
      <c r="U192" s="24"/>
      <c r="V192" s="101"/>
      <c r="W192" s="101"/>
      <c r="X192" s="24"/>
      <c r="Y192" s="101"/>
      <c r="Z192" s="24"/>
      <c r="AA192" s="101"/>
      <c r="AB192" s="103"/>
      <c r="AC192" s="131">
        <f>+S192+X192</f>
        <v>6800000</v>
      </c>
      <c r="AD192" s="18" t="s">
        <v>1016</v>
      </c>
    </row>
    <row r="193" spans="1:30" ht="165">
      <c r="A193" s="2"/>
      <c r="B193" s="18" t="s">
        <v>550</v>
      </c>
      <c r="C193" s="18" t="s">
        <v>549</v>
      </c>
      <c r="D193" s="18" t="s">
        <v>17</v>
      </c>
      <c r="E193" s="18" t="s">
        <v>18</v>
      </c>
      <c r="F193" s="19" t="s">
        <v>1527</v>
      </c>
      <c r="G193" s="18" t="s">
        <v>1528</v>
      </c>
      <c r="H193" s="19" t="s">
        <v>1019</v>
      </c>
      <c r="I193" s="18">
        <v>1013620667</v>
      </c>
      <c r="J193" s="28"/>
      <c r="K193" s="23"/>
      <c r="L193" s="23"/>
      <c r="M193" s="23"/>
      <c r="N193" s="26" t="s">
        <v>1529</v>
      </c>
      <c r="O193" s="21">
        <v>44039</v>
      </c>
      <c r="P193" s="21">
        <v>44042</v>
      </c>
      <c r="Q193" s="21">
        <v>44164</v>
      </c>
      <c r="R193" s="23">
        <v>120</v>
      </c>
      <c r="S193" s="24">
        <v>20000000</v>
      </c>
      <c r="T193" s="101"/>
      <c r="U193" s="24"/>
      <c r="V193" s="101"/>
      <c r="W193" s="101"/>
      <c r="X193" s="24"/>
      <c r="Y193" s="101"/>
      <c r="Z193" s="24"/>
      <c r="AA193" s="101"/>
      <c r="AB193" s="103"/>
      <c r="AC193" s="131">
        <f>+S193+X193</f>
        <v>20000000</v>
      </c>
      <c r="AD193" s="18" t="s">
        <v>1016</v>
      </c>
    </row>
    <row r="194" spans="1:30" ht="150">
      <c r="A194" s="2"/>
      <c r="B194" s="18" t="s">
        <v>552</v>
      </c>
      <c r="C194" s="18" t="s">
        <v>1530</v>
      </c>
      <c r="D194" s="18" t="s">
        <v>17</v>
      </c>
      <c r="E194" s="18" t="s">
        <v>18</v>
      </c>
      <c r="F194" s="19" t="s">
        <v>1531</v>
      </c>
      <c r="G194" s="18" t="s">
        <v>1366</v>
      </c>
      <c r="H194" s="19" t="s">
        <v>1019</v>
      </c>
      <c r="I194" s="19">
        <v>1014187761</v>
      </c>
      <c r="J194" s="28"/>
      <c r="K194" s="23"/>
      <c r="L194" s="23"/>
      <c r="M194" s="23"/>
      <c r="N194" s="26" t="s">
        <v>1532</v>
      </c>
      <c r="O194" s="21">
        <v>44047</v>
      </c>
      <c r="P194" s="21">
        <v>44056</v>
      </c>
      <c r="Q194" s="21">
        <v>44177</v>
      </c>
      <c r="R194" s="23">
        <v>120</v>
      </c>
      <c r="S194" s="24">
        <v>20000000</v>
      </c>
      <c r="T194" s="101"/>
      <c r="U194" s="24"/>
      <c r="V194" s="101"/>
      <c r="W194" s="101"/>
      <c r="X194" s="24"/>
      <c r="Y194" s="101"/>
      <c r="Z194" s="24"/>
      <c r="AA194" s="101"/>
      <c r="AB194" s="103"/>
      <c r="AC194" s="131">
        <f>+S194+X194</f>
        <v>20000000</v>
      </c>
      <c r="AD194" s="18" t="s">
        <v>1016</v>
      </c>
    </row>
    <row r="195" spans="1:30" ht="150">
      <c r="A195" s="2"/>
      <c r="B195" s="18" t="s">
        <v>554</v>
      </c>
      <c r="C195" s="18" t="s">
        <v>549</v>
      </c>
      <c r="D195" s="18" t="s">
        <v>17</v>
      </c>
      <c r="E195" s="18" t="s">
        <v>18</v>
      </c>
      <c r="F195" s="19" t="s">
        <v>1533</v>
      </c>
      <c r="G195" s="18" t="s">
        <v>1534</v>
      </c>
      <c r="H195" s="19" t="s">
        <v>1019</v>
      </c>
      <c r="I195" s="19">
        <v>80913594</v>
      </c>
      <c r="J195" s="28"/>
      <c r="K195" s="23"/>
      <c r="L195" s="23"/>
      <c r="M195" s="23"/>
      <c r="N195" s="26" t="s">
        <v>1367</v>
      </c>
      <c r="O195" s="21">
        <v>44040</v>
      </c>
      <c r="P195" s="21">
        <v>44043</v>
      </c>
      <c r="Q195" s="21">
        <v>44165</v>
      </c>
      <c r="R195" s="23">
        <v>120</v>
      </c>
      <c r="S195" s="24">
        <v>20000000</v>
      </c>
      <c r="T195" s="101"/>
      <c r="U195" s="24"/>
      <c r="V195" s="101"/>
      <c r="W195" s="101"/>
      <c r="X195" s="24"/>
      <c r="Y195" s="101"/>
      <c r="Z195" s="24"/>
      <c r="AA195" s="101"/>
      <c r="AB195" s="103"/>
      <c r="AC195" s="131">
        <f>+S195+X195</f>
        <v>20000000</v>
      </c>
      <c r="AD195" s="18" t="s">
        <v>1016</v>
      </c>
    </row>
    <row r="196" spans="1:30" ht="60">
      <c r="A196" s="2"/>
      <c r="B196" s="18" t="s">
        <v>557</v>
      </c>
      <c r="C196" s="18" t="s">
        <v>556</v>
      </c>
      <c r="D196" s="18" t="s">
        <v>17</v>
      </c>
      <c r="E196" s="18" t="s">
        <v>18</v>
      </c>
      <c r="F196" s="18" t="s">
        <v>1535</v>
      </c>
      <c r="G196" s="18" t="s">
        <v>1536</v>
      </c>
      <c r="H196" s="19" t="s">
        <v>1019</v>
      </c>
      <c r="I196" s="18">
        <v>52126179</v>
      </c>
      <c r="J196" s="28"/>
      <c r="K196" s="23"/>
      <c r="L196" s="23"/>
      <c r="M196" s="23"/>
      <c r="N196" s="26" t="s">
        <v>1537</v>
      </c>
      <c r="O196" s="21">
        <v>44041</v>
      </c>
      <c r="P196" s="21">
        <v>44056</v>
      </c>
      <c r="Q196" s="21">
        <v>44177</v>
      </c>
      <c r="R196" s="23">
        <v>120</v>
      </c>
      <c r="S196" s="24">
        <v>10000000</v>
      </c>
      <c r="T196" s="101"/>
      <c r="U196" s="24"/>
      <c r="V196" s="101"/>
      <c r="W196" s="101"/>
      <c r="X196" s="24"/>
      <c r="Y196" s="101"/>
      <c r="Z196" s="24"/>
      <c r="AA196" s="101"/>
      <c r="AB196" s="103"/>
      <c r="AC196" s="131">
        <f>+S196+X196</f>
        <v>10000000</v>
      </c>
      <c r="AD196" s="18" t="s">
        <v>1016</v>
      </c>
    </row>
    <row r="197" spans="1:30" ht="120">
      <c r="A197" s="2"/>
      <c r="B197" s="18" t="s">
        <v>560</v>
      </c>
      <c r="C197" s="18" t="s">
        <v>559</v>
      </c>
      <c r="D197" s="18" t="s">
        <v>17</v>
      </c>
      <c r="E197" s="18" t="s">
        <v>18</v>
      </c>
      <c r="F197" s="18" t="s">
        <v>1538</v>
      </c>
      <c r="G197" s="18" t="s">
        <v>1539</v>
      </c>
      <c r="H197" s="19" t="s">
        <v>1019</v>
      </c>
      <c r="I197" s="18">
        <v>52897238</v>
      </c>
      <c r="J197" s="28"/>
      <c r="K197" s="23"/>
      <c r="L197" s="23"/>
      <c r="M197" s="23"/>
      <c r="N197" s="26" t="s">
        <v>1540</v>
      </c>
      <c r="O197" s="21">
        <v>44042</v>
      </c>
      <c r="P197" s="21">
        <v>44047</v>
      </c>
      <c r="Q197" s="21">
        <v>44168</v>
      </c>
      <c r="R197" s="23">
        <v>120</v>
      </c>
      <c r="S197" s="24">
        <v>10000000</v>
      </c>
      <c r="T197" s="101"/>
      <c r="U197" s="24"/>
      <c r="V197" s="101"/>
      <c r="W197" s="101"/>
      <c r="X197" s="24"/>
      <c r="Y197" s="101"/>
      <c r="Z197" s="24"/>
      <c r="AA197" s="101"/>
      <c r="AB197" s="103"/>
      <c r="AC197" s="131">
        <f>+S197+X197</f>
        <v>10000000</v>
      </c>
      <c r="AD197" s="18" t="s">
        <v>1016</v>
      </c>
    </row>
    <row r="198" spans="1:30" ht="60">
      <c r="A198" s="2"/>
      <c r="B198" s="18" t="s">
        <v>563</v>
      </c>
      <c r="C198" s="18" t="s">
        <v>562</v>
      </c>
      <c r="D198" s="18" t="s">
        <v>17</v>
      </c>
      <c r="E198" s="18" t="s">
        <v>18</v>
      </c>
      <c r="F198" s="18" t="s">
        <v>1541</v>
      </c>
      <c r="G198" s="18" t="s">
        <v>1292</v>
      </c>
      <c r="H198" s="18" t="s">
        <v>1019</v>
      </c>
      <c r="I198" s="18">
        <v>1016109867</v>
      </c>
      <c r="J198" s="28"/>
      <c r="K198" s="23"/>
      <c r="L198" s="23"/>
      <c r="M198" s="23"/>
      <c r="N198" s="26" t="s">
        <v>1542</v>
      </c>
      <c r="O198" s="21">
        <v>44043</v>
      </c>
      <c r="P198" s="21">
        <v>44056</v>
      </c>
      <c r="Q198" s="21">
        <v>44177</v>
      </c>
      <c r="R198" s="23">
        <v>120</v>
      </c>
      <c r="S198" s="24">
        <v>10000000</v>
      </c>
      <c r="T198" s="101"/>
      <c r="U198" s="24"/>
      <c r="V198" s="101"/>
      <c r="W198" s="101"/>
      <c r="X198" s="24"/>
      <c r="Y198" s="101"/>
      <c r="Z198" s="24"/>
      <c r="AA198" s="101"/>
      <c r="AB198" s="103"/>
      <c r="AC198" s="131">
        <f>+S198+X198</f>
        <v>10000000</v>
      </c>
      <c r="AD198" s="18" t="s">
        <v>1016</v>
      </c>
    </row>
    <row r="199" spans="1:30" ht="90">
      <c r="A199" s="2"/>
      <c r="B199" s="18" t="s">
        <v>566</v>
      </c>
      <c r="C199" s="18" t="s">
        <v>565</v>
      </c>
      <c r="D199" s="18" t="s">
        <v>17</v>
      </c>
      <c r="E199" s="18" t="s">
        <v>18</v>
      </c>
      <c r="F199" s="18" t="s">
        <v>1543</v>
      </c>
      <c r="G199" s="18" t="s">
        <v>1544</v>
      </c>
      <c r="H199" s="18" t="s">
        <v>1019</v>
      </c>
      <c r="I199" s="18">
        <v>41783818</v>
      </c>
      <c r="J199" s="28"/>
      <c r="K199" s="23"/>
      <c r="L199" s="23"/>
      <c r="M199" s="23"/>
      <c r="N199" s="26" t="s">
        <v>1545</v>
      </c>
      <c r="O199" s="21">
        <v>44047</v>
      </c>
      <c r="P199" s="21">
        <v>44056</v>
      </c>
      <c r="Q199" s="21">
        <v>44177</v>
      </c>
      <c r="R199" s="23">
        <v>120</v>
      </c>
      <c r="S199" s="24">
        <v>20000000</v>
      </c>
      <c r="T199" s="101"/>
      <c r="U199" s="24"/>
      <c r="V199" s="101"/>
      <c r="W199" s="101"/>
      <c r="X199" s="24"/>
      <c r="Y199" s="101"/>
      <c r="Z199" s="24"/>
      <c r="AA199" s="101"/>
      <c r="AB199" s="103"/>
      <c r="AC199" s="131">
        <f>+S199+X199</f>
        <v>20000000</v>
      </c>
      <c r="AD199" s="18" t="s">
        <v>1016</v>
      </c>
    </row>
    <row r="200" spans="1:30" ht="90">
      <c r="A200" s="2"/>
      <c r="B200" s="18" t="s">
        <v>568</v>
      </c>
      <c r="C200" s="18" t="s">
        <v>565</v>
      </c>
      <c r="D200" s="18" t="s">
        <v>17</v>
      </c>
      <c r="E200" s="18" t="s">
        <v>18</v>
      </c>
      <c r="F200" s="18" t="s">
        <v>1546</v>
      </c>
      <c r="G200" s="18" t="s">
        <v>1106</v>
      </c>
      <c r="H200" s="18" t="s">
        <v>1019</v>
      </c>
      <c r="I200" s="18">
        <v>79536725</v>
      </c>
      <c r="J200" s="28"/>
      <c r="K200" s="23"/>
      <c r="L200" s="23"/>
      <c r="M200" s="23"/>
      <c r="N200" s="26" t="s">
        <v>1545</v>
      </c>
      <c r="O200" s="21">
        <v>44064</v>
      </c>
      <c r="P200" s="21">
        <v>44067</v>
      </c>
      <c r="Q200" s="21">
        <v>44169</v>
      </c>
      <c r="R200" s="23">
        <v>120</v>
      </c>
      <c r="S200" s="24">
        <v>20000000</v>
      </c>
      <c r="T200" s="101"/>
      <c r="U200" s="24"/>
      <c r="V200" s="101"/>
      <c r="W200" s="101"/>
      <c r="X200" s="24"/>
      <c r="Y200" s="101"/>
      <c r="Z200" s="24"/>
      <c r="AA200" s="101"/>
      <c r="AB200" s="103"/>
      <c r="AC200" s="131">
        <f>+S200+X200</f>
        <v>20000000</v>
      </c>
      <c r="AD200" s="18" t="s">
        <v>1016</v>
      </c>
    </row>
    <row r="201" spans="1:30" ht="75">
      <c r="B201" s="18" t="s">
        <v>577</v>
      </c>
      <c r="C201" s="18" t="s">
        <v>575</v>
      </c>
      <c r="D201" s="18" t="s">
        <v>17</v>
      </c>
      <c r="E201" s="18" t="s">
        <v>18</v>
      </c>
      <c r="F201" s="18" t="s">
        <v>1547</v>
      </c>
      <c r="G201" s="18" t="s">
        <v>1548</v>
      </c>
      <c r="H201" s="18" t="s">
        <v>1019</v>
      </c>
      <c r="I201" s="18">
        <v>1111791373</v>
      </c>
      <c r="J201" s="28"/>
      <c r="K201" s="23"/>
      <c r="L201" s="23"/>
      <c r="M201" s="23"/>
      <c r="N201" s="26" t="s">
        <v>1549</v>
      </c>
      <c r="O201" s="21">
        <v>44053</v>
      </c>
      <c r="P201" s="21">
        <v>44061</v>
      </c>
      <c r="Q201" s="21">
        <v>44175</v>
      </c>
      <c r="R201" s="23">
        <v>120</v>
      </c>
      <c r="S201" s="24">
        <v>20000000</v>
      </c>
      <c r="T201" s="18"/>
      <c r="U201" s="24"/>
      <c r="V201" s="18"/>
      <c r="W201" s="18"/>
      <c r="X201" s="24"/>
      <c r="Y201" s="18"/>
      <c r="Z201" s="24"/>
      <c r="AA201" s="18"/>
      <c r="AB201" s="103"/>
      <c r="AC201" s="131">
        <f>+S201+X201</f>
        <v>20000000</v>
      </c>
      <c r="AD201" s="18" t="s">
        <v>1016</v>
      </c>
    </row>
    <row r="202" spans="1:30" ht="105">
      <c r="A202" s="2"/>
      <c r="B202" s="18" t="s">
        <v>579</v>
      </c>
      <c r="C202" s="18" t="s">
        <v>490</v>
      </c>
      <c r="D202" s="18" t="s">
        <v>1550</v>
      </c>
      <c r="E202" s="18" t="s">
        <v>18</v>
      </c>
      <c r="F202" s="18" t="s">
        <v>1551</v>
      </c>
      <c r="G202" s="18" t="s">
        <v>1552</v>
      </c>
      <c r="H202" s="18" t="s">
        <v>1012</v>
      </c>
      <c r="I202" s="18">
        <v>830006596</v>
      </c>
      <c r="J202" s="28"/>
      <c r="K202" s="23"/>
      <c r="L202" s="23"/>
      <c r="M202" s="23"/>
      <c r="N202" s="26" t="s">
        <v>1553</v>
      </c>
      <c r="O202" s="21">
        <v>44055</v>
      </c>
      <c r="P202" s="21">
        <v>44064</v>
      </c>
      <c r="Q202" s="21">
        <v>44428</v>
      </c>
      <c r="R202" s="23">
        <v>360</v>
      </c>
      <c r="S202" s="24">
        <v>82402617</v>
      </c>
      <c r="T202" s="101"/>
      <c r="U202" s="24"/>
      <c r="V202" s="101"/>
      <c r="W202" s="101"/>
      <c r="X202" s="24"/>
      <c r="Y202" s="101"/>
      <c r="Z202" s="24"/>
      <c r="AA202" s="101"/>
      <c r="AB202" s="103"/>
      <c r="AC202" s="131">
        <f>+S202+X202</f>
        <v>82402617</v>
      </c>
      <c r="AD202" s="18" t="s">
        <v>1016</v>
      </c>
    </row>
    <row r="203" spans="1:30" ht="75">
      <c r="A203" s="2"/>
      <c r="B203" s="18" t="s">
        <v>582</v>
      </c>
      <c r="C203" s="18" t="s">
        <v>581</v>
      </c>
      <c r="D203" s="18" t="s">
        <v>17</v>
      </c>
      <c r="E203" s="18" t="s">
        <v>18</v>
      </c>
      <c r="F203" s="19" t="s">
        <v>1554</v>
      </c>
      <c r="G203" s="18" t="s">
        <v>1085</v>
      </c>
      <c r="H203" s="18" t="s">
        <v>1019</v>
      </c>
      <c r="I203" s="18">
        <v>3251276</v>
      </c>
      <c r="J203" s="28"/>
      <c r="K203" s="23"/>
      <c r="L203" s="23"/>
      <c r="M203" s="23"/>
      <c r="N203" s="26" t="s">
        <v>1555</v>
      </c>
      <c r="O203" s="21">
        <v>44054</v>
      </c>
      <c r="P203" s="21">
        <v>44055</v>
      </c>
      <c r="Q203" s="21">
        <v>44176</v>
      </c>
      <c r="R203" s="23">
        <v>120</v>
      </c>
      <c r="S203" s="24">
        <v>22000000</v>
      </c>
      <c r="T203" s="101"/>
      <c r="U203" s="24"/>
      <c r="V203" s="101"/>
      <c r="W203" s="101"/>
      <c r="X203" s="24"/>
      <c r="Y203" s="101"/>
      <c r="Z203" s="24"/>
      <c r="AA203" s="101"/>
      <c r="AB203" s="103"/>
      <c r="AC203" s="131">
        <f>+S203+X203</f>
        <v>22000000</v>
      </c>
      <c r="AD203" s="18" t="s">
        <v>1016</v>
      </c>
    </row>
    <row r="204" spans="1:30" ht="75">
      <c r="A204" s="2"/>
      <c r="B204" s="18" t="s">
        <v>584</v>
      </c>
      <c r="C204" s="18" t="s">
        <v>581</v>
      </c>
      <c r="D204" s="18" t="s">
        <v>17</v>
      </c>
      <c r="E204" s="18" t="s">
        <v>18</v>
      </c>
      <c r="F204" s="19" t="s">
        <v>1556</v>
      </c>
      <c r="G204" s="18" t="s">
        <v>1557</v>
      </c>
      <c r="H204" s="18" t="s">
        <v>1019</v>
      </c>
      <c r="I204" s="18">
        <v>1033734844</v>
      </c>
      <c r="J204" s="28"/>
      <c r="K204" s="23"/>
      <c r="L204" s="23"/>
      <c r="M204" s="23"/>
      <c r="N204" s="26" t="s">
        <v>1555</v>
      </c>
      <c r="O204" s="21">
        <v>44054</v>
      </c>
      <c r="P204" s="21">
        <v>44056</v>
      </c>
      <c r="Q204" s="21">
        <v>44177</v>
      </c>
      <c r="R204" s="23">
        <v>120</v>
      </c>
      <c r="S204" s="24">
        <v>22000000</v>
      </c>
      <c r="T204" s="101"/>
      <c r="U204" s="24"/>
      <c r="V204" s="101"/>
      <c r="W204" s="101"/>
      <c r="X204" s="24"/>
      <c r="Y204" s="101"/>
      <c r="Z204" s="24"/>
      <c r="AA204" s="101"/>
      <c r="AB204" s="103"/>
      <c r="AC204" s="131">
        <f>+S204+X204</f>
        <v>22000000</v>
      </c>
      <c r="AD204" s="18" t="s">
        <v>1016</v>
      </c>
    </row>
    <row r="205" spans="1:30" ht="75">
      <c r="A205" s="2"/>
      <c r="B205" s="18" t="s">
        <v>587</v>
      </c>
      <c r="C205" s="18" t="s">
        <v>586</v>
      </c>
      <c r="D205" s="18" t="s">
        <v>17</v>
      </c>
      <c r="E205" s="18" t="s">
        <v>18</v>
      </c>
      <c r="F205" s="19" t="s">
        <v>1558</v>
      </c>
      <c r="G205" s="18" t="s">
        <v>1094</v>
      </c>
      <c r="H205" s="18" t="s">
        <v>1019</v>
      </c>
      <c r="I205" s="18">
        <v>80811353</v>
      </c>
      <c r="J205" s="28"/>
      <c r="K205" s="23"/>
      <c r="L205" s="23"/>
      <c r="M205" s="23"/>
      <c r="N205" s="26" t="s">
        <v>1555</v>
      </c>
      <c r="O205" s="21">
        <v>44054</v>
      </c>
      <c r="P205" s="21">
        <v>44055</v>
      </c>
      <c r="Q205" s="21">
        <v>44176</v>
      </c>
      <c r="R205" s="23">
        <v>120</v>
      </c>
      <c r="S205" s="24">
        <v>20000000</v>
      </c>
      <c r="T205" s="101"/>
      <c r="U205" s="24"/>
      <c r="V205" s="101"/>
      <c r="W205" s="101"/>
      <c r="X205" s="24"/>
      <c r="Y205" s="101"/>
      <c r="Z205" s="24"/>
      <c r="AA205" s="101"/>
      <c r="AB205" s="103"/>
      <c r="AC205" s="131">
        <f>+S205+X205</f>
        <v>20000000</v>
      </c>
      <c r="AD205" s="18" t="s">
        <v>1016</v>
      </c>
    </row>
    <row r="206" spans="1:30" ht="75">
      <c r="A206" s="2"/>
      <c r="B206" s="18" t="s">
        <v>589</v>
      </c>
      <c r="C206" s="18" t="s">
        <v>586</v>
      </c>
      <c r="D206" s="18" t="s">
        <v>17</v>
      </c>
      <c r="E206" s="18" t="s">
        <v>18</v>
      </c>
      <c r="F206" s="19" t="s">
        <v>1559</v>
      </c>
      <c r="G206" s="18" t="s">
        <v>1091</v>
      </c>
      <c r="H206" s="18" t="s">
        <v>1019</v>
      </c>
      <c r="I206" s="20">
        <v>1032441853</v>
      </c>
      <c r="J206" s="28"/>
      <c r="K206" s="23"/>
      <c r="L206" s="23"/>
      <c r="M206" s="23"/>
      <c r="N206" s="26" t="s">
        <v>1555</v>
      </c>
      <c r="O206" s="21">
        <v>44062</v>
      </c>
      <c r="P206" s="21">
        <v>44064</v>
      </c>
      <c r="Q206" s="21">
        <v>44185</v>
      </c>
      <c r="R206" s="23">
        <v>120</v>
      </c>
      <c r="S206" s="24">
        <v>20000000</v>
      </c>
      <c r="T206" s="101"/>
      <c r="U206" s="24"/>
      <c r="V206" s="101"/>
      <c r="W206" s="101"/>
      <c r="X206" s="24"/>
      <c r="Y206" s="101"/>
      <c r="Z206" s="24"/>
      <c r="AA206" s="101"/>
      <c r="AB206" s="103"/>
      <c r="AC206" s="131">
        <f>+S206+X206</f>
        <v>20000000</v>
      </c>
      <c r="AD206" s="18" t="s">
        <v>1016</v>
      </c>
    </row>
    <row r="207" spans="1:30" ht="75">
      <c r="A207" s="2"/>
      <c r="B207" s="18" t="s">
        <v>591</v>
      </c>
      <c r="C207" s="18" t="s">
        <v>586</v>
      </c>
      <c r="D207" s="18" t="s">
        <v>17</v>
      </c>
      <c r="E207" s="18" t="s">
        <v>18</v>
      </c>
      <c r="F207" s="19" t="s">
        <v>1560</v>
      </c>
      <c r="G207" s="18" t="s">
        <v>1205</v>
      </c>
      <c r="H207" s="18" t="s">
        <v>1019</v>
      </c>
      <c r="I207" s="18">
        <v>80188169</v>
      </c>
      <c r="J207" s="28"/>
      <c r="K207" s="23"/>
      <c r="L207" s="23"/>
      <c r="M207" s="23"/>
      <c r="N207" s="26" t="s">
        <v>1555</v>
      </c>
      <c r="O207" s="21">
        <v>44064</v>
      </c>
      <c r="P207" s="21">
        <v>44067</v>
      </c>
      <c r="Q207" s="21">
        <v>44188</v>
      </c>
      <c r="R207" s="23">
        <v>120</v>
      </c>
      <c r="S207" s="24">
        <v>20000000</v>
      </c>
      <c r="T207" s="101"/>
      <c r="U207" s="24"/>
      <c r="V207" s="101"/>
      <c r="W207" s="101"/>
      <c r="X207" s="24"/>
      <c r="Y207" s="101"/>
      <c r="Z207" s="24"/>
      <c r="AA207" s="101"/>
      <c r="AB207" s="103"/>
      <c r="AC207" s="131">
        <f>+S207+X207</f>
        <v>20000000</v>
      </c>
      <c r="AD207" s="18" t="s">
        <v>1016</v>
      </c>
    </row>
    <row r="208" spans="1:30" ht="75">
      <c r="A208" s="2"/>
      <c r="B208" s="18" t="s">
        <v>593</v>
      </c>
      <c r="C208" s="18" t="s">
        <v>586</v>
      </c>
      <c r="D208" s="18" t="s">
        <v>17</v>
      </c>
      <c r="E208" s="18" t="s">
        <v>18</v>
      </c>
      <c r="F208" s="19" t="s">
        <v>1561</v>
      </c>
      <c r="G208" s="18" t="s">
        <v>1562</v>
      </c>
      <c r="H208" s="18" t="s">
        <v>1019</v>
      </c>
      <c r="I208" s="18">
        <v>1070951966</v>
      </c>
      <c r="J208" s="28"/>
      <c r="K208" s="23"/>
      <c r="L208" s="23"/>
      <c r="M208" s="23"/>
      <c r="N208" s="26" t="s">
        <v>1555</v>
      </c>
      <c r="O208" s="21">
        <v>44064</v>
      </c>
      <c r="P208" s="21">
        <v>44067</v>
      </c>
      <c r="Q208" s="21">
        <v>44188</v>
      </c>
      <c r="R208" s="23">
        <v>120</v>
      </c>
      <c r="S208" s="24">
        <v>20000000</v>
      </c>
      <c r="T208" s="101"/>
      <c r="U208" s="24"/>
      <c r="V208" s="101"/>
      <c r="W208" s="101"/>
      <c r="X208" s="24"/>
      <c r="Y208" s="101"/>
      <c r="Z208" s="24"/>
      <c r="AA208" s="101"/>
      <c r="AB208" s="103"/>
      <c r="AC208" s="131">
        <f>+S208+X208</f>
        <v>20000000</v>
      </c>
      <c r="AD208" s="18" t="s">
        <v>1016</v>
      </c>
    </row>
    <row r="209" spans="1:30" ht="75">
      <c r="A209" s="2"/>
      <c r="B209" s="18" t="s">
        <v>595</v>
      </c>
      <c r="C209" s="18" t="s">
        <v>586</v>
      </c>
      <c r="D209" s="18" t="s">
        <v>17</v>
      </c>
      <c r="E209" s="18" t="s">
        <v>18</v>
      </c>
      <c r="F209" s="19" t="s">
        <v>1563</v>
      </c>
      <c r="G209" s="18" t="s">
        <v>1564</v>
      </c>
      <c r="H209" s="18" t="s">
        <v>1019</v>
      </c>
      <c r="I209" s="18">
        <v>52883374</v>
      </c>
      <c r="J209" s="28"/>
      <c r="K209" s="23"/>
      <c r="L209" s="23"/>
      <c r="M209" s="23"/>
      <c r="N209" s="26" t="s">
        <v>1555</v>
      </c>
      <c r="O209" s="21">
        <v>44088</v>
      </c>
      <c r="P209" s="21">
        <v>44089</v>
      </c>
      <c r="Q209" s="21">
        <v>44210</v>
      </c>
      <c r="R209" s="23">
        <v>120</v>
      </c>
      <c r="S209" s="24">
        <v>20000000</v>
      </c>
      <c r="T209" s="101"/>
      <c r="U209" s="24"/>
      <c r="V209" s="101"/>
      <c r="W209" s="101"/>
      <c r="X209" s="24"/>
      <c r="Y209" s="101"/>
      <c r="Z209" s="24"/>
      <c r="AA209" s="101"/>
      <c r="AB209" s="103"/>
      <c r="AC209" s="131">
        <f>+S209+X209</f>
        <v>20000000</v>
      </c>
      <c r="AD209" s="18" t="s">
        <v>1016</v>
      </c>
    </row>
    <row r="210" spans="1:30" ht="120">
      <c r="A210" s="2"/>
      <c r="B210" s="18" t="s">
        <v>598</v>
      </c>
      <c r="C210" s="18" t="s">
        <v>597</v>
      </c>
      <c r="D210" s="18" t="s">
        <v>17</v>
      </c>
      <c r="E210" s="18" t="s">
        <v>18</v>
      </c>
      <c r="F210" s="19" t="s">
        <v>1565</v>
      </c>
      <c r="G210" s="18" t="s">
        <v>1566</v>
      </c>
      <c r="H210" s="18" t="s">
        <v>1019</v>
      </c>
      <c r="I210" s="18">
        <v>79730386</v>
      </c>
      <c r="J210" s="28"/>
      <c r="K210" s="23"/>
      <c r="L210" s="23"/>
      <c r="M210" s="23"/>
      <c r="N210" s="26" t="s">
        <v>1567</v>
      </c>
      <c r="O210" s="21">
        <v>44054</v>
      </c>
      <c r="P210" s="21">
        <v>44055</v>
      </c>
      <c r="Q210" s="21">
        <v>44176</v>
      </c>
      <c r="R210" s="23">
        <v>120</v>
      </c>
      <c r="S210" s="24">
        <v>30400000</v>
      </c>
      <c r="T210" s="101"/>
      <c r="U210" s="24"/>
      <c r="V210" s="101"/>
      <c r="W210" s="101"/>
      <c r="X210" s="24"/>
      <c r="Y210" s="101"/>
      <c r="Z210" s="24"/>
      <c r="AA210" s="101"/>
      <c r="AB210" s="103"/>
      <c r="AC210" s="131">
        <f>+S210+X210</f>
        <v>30400000</v>
      </c>
      <c r="AD210" s="18" t="s">
        <v>1016</v>
      </c>
    </row>
    <row r="211" spans="1:30" ht="105">
      <c r="A211" s="2"/>
      <c r="B211" s="18" t="s">
        <v>601</v>
      </c>
      <c r="C211" s="18" t="s">
        <v>600</v>
      </c>
      <c r="D211" s="18" t="s">
        <v>17</v>
      </c>
      <c r="E211" s="18" t="s">
        <v>18</v>
      </c>
      <c r="F211" s="19" t="s">
        <v>1568</v>
      </c>
      <c r="G211" s="18" t="s">
        <v>1047</v>
      </c>
      <c r="H211" s="18" t="s">
        <v>1019</v>
      </c>
      <c r="I211" s="18">
        <v>53077157</v>
      </c>
      <c r="J211" s="28"/>
      <c r="K211" s="23"/>
      <c r="L211" s="23"/>
      <c r="M211" s="23"/>
      <c r="N211" s="26" t="s">
        <v>1569</v>
      </c>
      <c r="O211" s="21">
        <v>44054</v>
      </c>
      <c r="P211" s="21">
        <v>44055</v>
      </c>
      <c r="Q211" s="21">
        <v>44176</v>
      </c>
      <c r="R211" s="23">
        <v>120</v>
      </c>
      <c r="S211" s="24">
        <v>20000000</v>
      </c>
      <c r="T211" s="101"/>
      <c r="U211" s="24"/>
      <c r="V211" s="101"/>
      <c r="W211" s="101"/>
      <c r="X211" s="24"/>
      <c r="Y211" s="101"/>
      <c r="Z211" s="24"/>
      <c r="AA211" s="101"/>
      <c r="AB211" s="103"/>
      <c r="AC211" s="131">
        <f>+S211+X211</f>
        <v>20000000</v>
      </c>
      <c r="AD211" s="18" t="s">
        <v>1016</v>
      </c>
    </row>
    <row r="212" spans="1:30" ht="90">
      <c r="A212" s="2"/>
      <c r="B212" s="18" t="s">
        <v>604</v>
      </c>
      <c r="C212" s="18" t="s">
        <v>603</v>
      </c>
      <c r="D212" s="18" t="s">
        <v>17</v>
      </c>
      <c r="E212" s="18" t="s">
        <v>18</v>
      </c>
      <c r="F212" s="18" t="s">
        <v>1570</v>
      </c>
      <c r="G212" s="18" t="s">
        <v>1018</v>
      </c>
      <c r="H212" s="18" t="s">
        <v>1019</v>
      </c>
      <c r="I212" s="18">
        <v>1022360143</v>
      </c>
      <c r="J212" s="28"/>
      <c r="K212" s="23"/>
      <c r="L212" s="23"/>
      <c r="M212" s="23"/>
      <c r="N212" s="26" t="s">
        <v>1571</v>
      </c>
      <c r="O212" s="21">
        <v>44056</v>
      </c>
      <c r="P212" s="21">
        <v>44061</v>
      </c>
      <c r="Q212" s="21">
        <v>44182</v>
      </c>
      <c r="R212" s="23">
        <v>120</v>
      </c>
      <c r="S212" s="24">
        <v>26000000</v>
      </c>
      <c r="T212" s="101"/>
      <c r="U212" s="24"/>
      <c r="V212" s="101"/>
      <c r="W212" s="101"/>
      <c r="X212" s="24"/>
      <c r="Y212" s="101"/>
      <c r="Z212" s="24"/>
      <c r="AA212" s="101"/>
      <c r="AB212" s="103"/>
      <c r="AC212" s="131">
        <f>+S212+X212</f>
        <v>26000000</v>
      </c>
      <c r="AD212" s="18" t="s">
        <v>1016</v>
      </c>
    </row>
    <row r="213" spans="1:30" ht="45">
      <c r="A213" s="2"/>
      <c r="B213" s="18" t="s">
        <v>607</v>
      </c>
      <c r="C213" s="18" t="s">
        <v>606</v>
      </c>
      <c r="D213" s="18" t="s">
        <v>17</v>
      </c>
      <c r="E213" s="18" t="s">
        <v>18</v>
      </c>
      <c r="F213" s="18" t="s">
        <v>1572</v>
      </c>
      <c r="G213" s="18" t="s">
        <v>1029</v>
      </c>
      <c r="H213" s="18" t="s">
        <v>1019</v>
      </c>
      <c r="I213" s="18">
        <v>1031170465</v>
      </c>
      <c r="J213" s="28"/>
      <c r="K213" s="23"/>
      <c r="L213" s="23"/>
      <c r="M213" s="23"/>
      <c r="N213" s="26" t="s">
        <v>1573</v>
      </c>
      <c r="O213" s="21">
        <v>44055</v>
      </c>
      <c r="P213" s="21">
        <v>44056</v>
      </c>
      <c r="Q213" s="21">
        <v>44177</v>
      </c>
      <c r="R213" s="23">
        <v>120</v>
      </c>
      <c r="S213" s="24">
        <v>10000000</v>
      </c>
      <c r="T213" s="101"/>
      <c r="U213" s="24"/>
      <c r="V213" s="101"/>
      <c r="W213" s="101"/>
      <c r="X213" s="24"/>
      <c r="Y213" s="101"/>
      <c r="Z213" s="24"/>
      <c r="AA213" s="101"/>
      <c r="AB213" s="103"/>
      <c r="AC213" s="131">
        <f>+S213+X213</f>
        <v>10000000</v>
      </c>
      <c r="AD213" s="18" t="s">
        <v>1016</v>
      </c>
    </row>
    <row r="214" spans="1:30" ht="105">
      <c r="A214" s="2"/>
      <c r="B214" s="18" t="s">
        <v>610</v>
      </c>
      <c r="C214" s="18" t="s">
        <v>609</v>
      </c>
      <c r="D214" s="18" t="s">
        <v>17</v>
      </c>
      <c r="E214" s="18" t="s">
        <v>18</v>
      </c>
      <c r="F214" s="18" t="s">
        <v>1574</v>
      </c>
      <c r="G214" s="18" t="s">
        <v>1038</v>
      </c>
      <c r="H214" s="18" t="s">
        <v>1019</v>
      </c>
      <c r="I214" s="18">
        <v>51647190</v>
      </c>
      <c r="J214" s="28"/>
      <c r="K214" s="23"/>
      <c r="L214" s="23"/>
      <c r="M214" s="23"/>
      <c r="N214" s="26" t="s">
        <v>1575</v>
      </c>
      <c r="O214" s="21">
        <v>44056</v>
      </c>
      <c r="P214" s="21">
        <v>44056</v>
      </c>
      <c r="Q214" s="21">
        <v>44177</v>
      </c>
      <c r="R214" s="23">
        <v>120</v>
      </c>
      <c r="S214" s="24">
        <v>26000000</v>
      </c>
      <c r="T214" s="101"/>
      <c r="U214" s="24"/>
      <c r="V214" s="101"/>
      <c r="W214" s="101"/>
      <c r="X214" s="24"/>
      <c r="Y214" s="101"/>
      <c r="Z214" s="24"/>
      <c r="AA214" s="101"/>
      <c r="AB214" s="103"/>
      <c r="AC214" s="131">
        <f>+S214+X214</f>
        <v>26000000</v>
      </c>
      <c r="AD214" s="18" t="s">
        <v>1016</v>
      </c>
    </row>
    <row r="215" spans="1:30" ht="90">
      <c r="A215" s="2"/>
      <c r="B215" s="18" t="s">
        <v>613</v>
      </c>
      <c r="C215" s="18" t="s">
        <v>612</v>
      </c>
      <c r="D215" s="18" t="s">
        <v>17</v>
      </c>
      <c r="E215" s="18" t="s">
        <v>18</v>
      </c>
      <c r="F215" s="18" t="s">
        <v>1576</v>
      </c>
      <c r="G215" s="18" t="s">
        <v>1114</v>
      </c>
      <c r="H215" s="18" t="s">
        <v>1019</v>
      </c>
      <c r="I215" s="18">
        <v>52962042</v>
      </c>
      <c r="J215" s="28"/>
      <c r="K215" s="23"/>
      <c r="L215" s="23"/>
      <c r="M215" s="23"/>
      <c r="N215" s="26" t="s">
        <v>1577</v>
      </c>
      <c r="O215" s="21">
        <v>44056</v>
      </c>
      <c r="P215" s="21">
        <v>44056</v>
      </c>
      <c r="Q215" s="21">
        <v>44177</v>
      </c>
      <c r="R215" s="23">
        <v>120</v>
      </c>
      <c r="S215" s="24">
        <v>26400000</v>
      </c>
      <c r="T215" s="101"/>
      <c r="U215" s="24"/>
      <c r="V215" s="101"/>
      <c r="W215" s="101"/>
      <c r="X215" s="24"/>
      <c r="Y215" s="101"/>
      <c r="Z215" s="24"/>
      <c r="AA215" s="101"/>
      <c r="AB215" s="103"/>
      <c r="AC215" s="131">
        <f>+S215+X215</f>
        <v>26400000</v>
      </c>
      <c r="AD215" s="18" t="s">
        <v>1016</v>
      </c>
    </row>
    <row r="216" spans="1:30" ht="90">
      <c r="A216" s="2"/>
      <c r="B216" s="18" t="s">
        <v>617</v>
      </c>
      <c r="C216" s="18" t="s">
        <v>615</v>
      </c>
      <c r="D216" s="18" t="s">
        <v>17</v>
      </c>
      <c r="E216" s="18" t="s">
        <v>18</v>
      </c>
      <c r="F216" s="18" t="s">
        <v>1578</v>
      </c>
      <c r="G216" s="18" t="s">
        <v>1579</v>
      </c>
      <c r="H216" s="18" t="s">
        <v>1019</v>
      </c>
      <c r="I216" s="18">
        <v>52060589</v>
      </c>
      <c r="J216" s="28"/>
      <c r="K216" s="23"/>
      <c r="L216" s="23"/>
      <c r="M216" s="23"/>
      <c r="N216" s="26" t="s">
        <v>1580</v>
      </c>
      <c r="O216" s="21">
        <v>44056</v>
      </c>
      <c r="P216" s="21">
        <v>44057</v>
      </c>
      <c r="Q216" s="21">
        <v>44178</v>
      </c>
      <c r="R216" s="23">
        <v>120</v>
      </c>
      <c r="S216" s="24">
        <v>20000000</v>
      </c>
      <c r="T216" s="101"/>
      <c r="U216" s="24"/>
      <c r="V216" s="101"/>
      <c r="W216" s="101"/>
      <c r="X216" s="24"/>
      <c r="Y216" s="101"/>
      <c r="Z216" s="24"/>
      <c r="AA216" s="101"/>
      <c r="AB216" s="103"/>
      <c r="AC216" s="131">
        <f>+S216+X216</f>
        <v>20000000</v>
      </c>
      <c r="AD216" s="18" t="s">
        <v>1016</v>
      </c>
    </row>
    <row r="217" spans="1:30" ht="90">
      <c r="A217" s="2"/>
      <c r="B217" s="18" t="s">
        <v>620</v>
      </c>
      <c r="C217" s="18" t="s">
        <v>619</v>
      </c>
      <c r="D217" s="18" t="s">
        <v>17</v>
      </c>
      <c r="E217" s="18" t="s">
        <v>18</v>
      </c>
      <c r="F217" s="18" t="s">
        <v>1581</v>
      </c>
      <c r="G217" s="18" t="s">
        <v>1063</v>
      </c>
      <c r="H217" s="18" t="s">
        <v>1019</v>
      </c>
      <c r="I217" s="18">
        <v>79489811</v>
      </c>
      <c r="J217" s="28"/>
      <c r="K217" s="23"/>
      <c r="L217" s="23"/>
      <c r="M217" s="23"/>
      <c r="N217" s="26" t="s">
        <v>1580</v>
      </c>
      <c r="O217" s="21">
        <v>44056</v>
      </c>
      <c r="P217" s="21">
        <v>44057</v>
      </c>
      <c r="Q217" s="21">
        <v>44178</v>
      </c>
      <c r="R217" s="23">
        <v>120</v>
      </c>
      <c r="S217" s="24">
        <v>20000000</v>
      </c>
      <c r="T217" s="101"/>
      <c r="U217" s="24"/>
      <c r="V217" s="101"/>
      <c r="W217" s="101"/>
      <c r="X217" s="24"/>
      <c r="Y217" s="101"/>
      <c r="Z217" s="24"/>
      <c r="AA217" s="101"/>
      <c r="AB217" s="103"/>
      <c r="AC217" s="131">
        <f>+S217+X217</f>
        <v>20000000</v>
      </c>
      <c r="AD217" s="18" t="s">
        <v>1016</v>
      </c>
    </row>
    <row r="218" spans="1:30" ht="135">
      <c r="A218" s="2"/>
      <c r="B218" s="18" t="s">
        <v>623</v>
      </c>
      <c r="C218" s="18" t="s">
        <v>622</v>
      </c>
      <c r="D218" s="18" t="s">
        <v>17</v>
      </c>
      <c r="E218" s="18" t="s">
        <v>18</v>
      </c>
      <c r="F218" s="18" t="s">
        <v>1582</v>
      </c>
      <c r="G218" s="18" t="s">
        <v>1583</v>
      </c>
      <c r="H218" s="18" t="s">
        <v>1019</v>
      </c>
      <c r="I218" s="18">
        <v>1015402942</v>
      </c>
      <c r="J218" s="28"/>
      <c r="K218" s="23"/>
      <c r="L218" s="23"/>
      <c r="M218" s="23"/>
      <c r="N218" s="26" t="s">
        <v>1584</v>
      </c>
      <c r="O218" s="21">
        <v>44056</v>
      </c>
      <c r="P218" s="21">
        <v>44056</v>
      </c>
      <c r="Q218" s="21">
        <v>44177</v>
      </c>
      <c r="R218" s="23">
        <v>120</v>
      </c>
      <c r="S218" s="24">
        <v>26000000</v>
      </c>
      <c r="T218" s="101"/>
      <c r="U218" s="24"/>
      <c r="V218" s="101"/>
      <c r="W218" s="101"/>
      <c r="X218" s="24"/>
      <c r="Y218" s="101"/>
      <c r="Z218" s="24"/>
      <c r="AA218" s="101"/>
      <c r="AB218" s="103"/>
      <c r="AC218" s="131">
        <f>+S218+X218</f>
        <v>26000000</v>
      </c>
      <c r="AD218" s="18" t="s">
        <v>1016</v>
      </c>
    </row>
    <row r="219" spans="1:30" ht="75">
      <c r="A219" s="2"/>
      <c r="B219" s="18" t="s">
        <v>626</v>
      </c>
      <c r="C219" s="18" t="s">
        <v>625</v>
      </c>
      <c r="D219" s="18" t="s">
        <v>17</v>
      </c>
      <c r="E219" s="18" t="s">
        <v>18</v>
      </c>
      <c r="F219" s="18" t="s">
        <v>1585</v>
      </c>
      <c r="G219" s="18" t="s">
        <v>1586</v>
      </c>
      <c r="H219" s="18" t="s">
        <v>1019</v>
      </c>
      <c r="I219" s="18">
        <v>1097332656</v>
      </c>
      <c r="J219" s="28"/>
      <c r="K219" s="23"/>
      <c r="L219" s="23"/>
      <c r="M219" s="23"/>
      <c r="N219" s="26" t="s">
        <v>1587</v>
      </c>
      <c r="O219" s="21">
        <v>44056</v>
      </c>
      <c r="P219" s="21">
        <v>44056</v>
      </c>
      <c r="Q219" s="21">
        <v>44177</v>
      </c>
      <c r="R219" s="23">
        <v>120</v>
      </c>
      <c r="S219" s="24">
        <v>15200000</v>
      </c>
      <c r="T219" s="101"/>
      <c r="U219" s="24"/>
      <c r="V219" s="101"/>
      <c r="W219" s="101"/>
      <c r="X219" s="24"/>
      <c r="Y219" s="101"/>
      <c r="Z219" s="24"/>
      <c r="AA219" s="101"/>
      <c r="AB219" s="103"/>
      <c r="AC219" s="131">
        <f>+S219+X219</f>
        <v>15200000</v>
      </c>
      <c r="AD219" s="18" t="s">
        <v>1016</v>
      </c>
    </row>
    <row r="220" spans="1:30" ht="75">
      <c r="A220" s="2"/>
      <c r="B220" s="18" t="s">
        <v>628</v>
      </c>
      <c r="C220" s="18" t="s">
        <v>625</v>
      </c>
      <c r="D220" s="18" t="s">
        <v>17</v>
      </c>
      <c r="E220" s="18" t="s">
        <v>18</v>
      </c>
      <c r="F220" s="18" t="s">
        <v>1588</v>
      </c>
      <c r="G220" s="18" t="s">
        <v>1062</v>
      </c>
      <c r="H220" s="18" t="s">
        <v>1019</v>
      </c>
      <c r="I220" s="18">
        <v>1033762488</v>
      </c>
      <c r="J220" s="28"/>
      <c r="K220" s="23"/>
      <c r="L220" s="23"/>
      <c r="M220" s="23"/>
      <c r="N220" s="26" t="s">
        <v>1587</v>
      </c>
      <c r="O220" s="21">
        <v>44063</v>
      </c>
      <c r="P220" s="21">
        <v>44068</v>
      </c>
      <c r="Q220" s="21">
        <v>44189</v>
      </c>
      <c r="R220" s="23">
        <v>120</v>
      </c>
      <c r="S220" s="24">
        <v>15200000</v>
      </c>
      <c r="T220" s="101"/>
      <c r="U220" s="24"/>
      <c r="V220" s="101"/>
      <c r="W220" s="101"/>
      <c r="X220" s="24"/>
      <c r="Y220" s="101"/>
      <c r="Z220" s="24"/>
      <c r="AA220" s="101"/>
      <c r="AB220" s="103"/>
      <c r="AC220" s="131">
        <f>+S220+X220</f>
        <v>15200000</v>
      </c>
      <c r="AD220" s="18" t="s">
        <v>1016</v>
      </c>
    </row>
    <row r="221" spans="1:30" ht="75">
      <c r="A221" s="2"/>
      <c r="B221" s="18" t="s">
        <v>632</v>
      </c>
      <c r="C221" s="18" t="s">
        <v>631</v>
      </c>
      <c r="D221" s="18" t="s">
        <v>17</v>
      </c>
      <c r="E221" s="18" t="s">
        <v>18</v>
      </c>
      <c r="F221" s="18" t="s">
        <v>1589</v>
      </c>
      <c r="G221" s="19" t="s">
        <v>1056</v>
      </c>
      <c r="H221" s="18" t="s">
        <v>1019</v>
      </c>
      <c r="I221" s="18">
        <v>79725057</v>
      </c>
      <c r="J221" s="28"/>
      <c r="K221" s="23"/>
      <c r="L221" s="23"/>
      <c r="M221" s="23"/>
      <c r="N221" s="26" t="s">
        <v>1590</v>
      </c>
      <c r="O221" s="21">
        <v>44057</v>
      </c>
      <c r="P221" s="21">
        <v>44057</v>
      </c>
      <c r="Q221" s="21">
        <v>44178</v>
      </c>
      <c r="R221" s="23">
        <v>120</v>
      </c>
      <c r="S221" s="24">
        <v>26400000</v>
      </c>
      <c r="T221" s="101"/>
      <c r="U221" s="24"/>
      <c r="V221" s="101"/>
      <c r="W221" s="101"/>
      <c r="X221" s="24"/>
      <c r="Y221" s="101"/>
      <c r="Z221" s="24"/>
      <c r="AA221" s="101"/>
      <c r="AB221" s="103"/>
      <c r="AC221" s="131">
        <f>+S221+X221</f>
        <v>26400000</v>
      </c>
      <c r="AD221" s="18" t="s">
        <v>1016</v>
      </c>
    </row>
    <row r="222" spans="1:30" ht="75">
      <c r="A222" s="2"/>
      <c r="B222" s="18" t="s">
        <v>635</v>
      </c>
      <c r="C222" s="18" t="s">
        <v>634</v>
      </c>
      <c r="D222" s="18" t="s">
        <v>17</v>
      </c>
      <c r="E222" s="18" t="s">
        <v>18</v>
      </c>
      <c r="F222" s="18" t="s">
        <v>1591</v>
      </c>
      <c r="G222" s="18" t="s">
        <v>1078</v>
      </c>
      <c r="H222" s="18" t="s">
        <v>1019</v>
      </c>
      <c r="I222" s="18">
        <v>79468757</v>
      </c>
      <c r="J222" s="28"/>
      <c r="K222" s="23"/>
      <c r="L222" s="23"/>
      <c r="M222" s="23"/>
      <c r="N222" s="26" t="s">
        <v>1592</v>
      </c>
      <c r="O222" s="21">
        <v>44057</v>
      </c>
      <c r="P222" s="21">
        <v>44061</v>
      </c>
      <c r="Q222" s="21">
        <v>44182</v>
      </c>
      <c r="R222" s="23">
        <v>120</v>
      </c>
      <c r="S222" s="24">
        <v>22000000</v>
      </c>
      <c r="T222" s="101"/>
      <c r="U222" s="24"/>
      <c r="V222" s="101"/>
      <c r="W222" s="101"/>
      <c r="X222" s="24"/>
      <c r="Y222" s="101"/>
      <c r="Z222" s="24"/>
      <c r="AA222" s="101"/>
      <c r="AB222" s="103"/>
      <c r="AC222" s="131">
        <f>+S222+X222</f>
        <v>22000000</v>
      </c>
      <c r="AD222" s="18" t="s">
        <v>1016</v>
      </c>
    </row>
    <row r="223" spans="1:30" ht="90">
      <c r="A223" s="2"/>
      <c r="B223" s="18" t="s">
        <v>639</v>
      </c>
      <c r="C223" s="18" t="s">
        <v>637</v>
      </c>
      <c r="D223" s="18" t="s">
        <v>17</v>
      </c>
      <c r="E223" s="18" t="s">
        <v>18</v>
      </c>
      <c r="F223" s="18" t="s">
        <v>1593</v>
      </c>
      <c r="G223" s="18" t="s">
        <v>1594</v>
      </c>
      <c r="H223" s="18" t="s">
        <v>1019</v>
      </c>
      <c r="I223" s="18">
        <v>86040254</v>
      </c>
      <c r="J223" s="28"/>
      <c r="K223" s="23"/>
      <c r="L223" s="23"/>
      <c r="M223" s="23"/>
      <c r="N223" s="26" t="s">
        <v>1155</v>
      </c>
      <c r="O223" s="21">
        <v>44057</v>
      </c>
      <c r="P223" s="21">
        <v>44062</v>
      </c>
      <c r="Q223" s="21">
        <v>44183</v>
      </c>
      <c r="R223" s="23">
        <v>120</v>
      </c>
      <c r="S223" s="24">
        <v>10000000</v>
      </c>
      <c r="T223" s="101"/>
      <c r="U223" s="24"/>
      <c r="V223" s="101"/>
      <c r="W223" s="101"/>
      <c r="X223" s="24"/>
      <c r="Y223" s="101"/>
      <c r="Z223" s="24"/>
      <c r="AA223" s="101"/>
      <c r="AB223" s="103"/>
      <c r="AC223" s="131">
        <f>+S223+X223</f>
        <v>10000000</v>
      </c>
      <c r="AD223" s="18" t="s">
        <v>1016</v>
      </c>
    </row>
    <row r="224" spans="1:30" ht="60">
      <c r="A224" s="2"/>
      <c r="B224" s="18" t="s">
        <v>643</v>
      </c>
      <c r="C224" s="18" t="s">
        <v>641</v>
      </c>
      <c r="D224" s="18" t="s">
        <v>17</v>
      </c>
      <c r="E224" s="18" t="s">
        <v>18</v>
      </c>
      <c r="F224" s="18" t="s">
        <v>1595</v>
      </c>
      <c r="G224" s="18" t="s">
        <v>1026</v>
      </c>
      <c r="H224" s="18" t="s">
        <v>1019</v>
      </c>
      <c r="I224" s="18">
        <v>80071371</v>
      </c>
      <c r="J224" s="28"/>
      <c r="K224" s="23"/>
      <c r="L224" s="23"/>
      <c r="M224" s="23"/>
      <c r="N224" s="26" t="s">
        <v>1596</v>
      </c>
      <c r="O224" s="21">
        <v>44057</v>
      </c>
      <c r="P224" s="21">
        <v>44057</v>
      </c>
      <c r="Q224" s="21">
        <v>44178</v>
      </c>
      <c r="R224" s="23">
        <v>120</v>
      </c>
      <c r="S224" s="24">
        <v>10000000</v>
      </c>
      <c r="T224" s="101"/>
      <c r="U224" s="24"/>
      <c r="V224" s="101"/>
      <c r="W224" s="101"/>
      <c r="X224" s="24"/>
      <c r="Y224" s="101"/>
      <c r="Z224" s="24"/>
      <c r="AA224" s="101"/>
      <c r="AB224" s="103"/>
      <c r="AC224" s="131">
        <f>+S224+X224</f>
        <v>10000000</v>
      </c>
      <c r="AD224" s="18" t="s">
        <v>1016</v>
      </c>
    </row>
    <row r="225" spans="1:30" ht="75">
      <c r="A225" s="2"/>
      <c r="B225" s="18" t="s">
        <v>647</v>
      </c>
      <c r="C225" s="18" t="s">
        <v>645</v>
      </c>
      <c r="D225" s="18" t="s">
        <v>17</v>
      </c>
      <c r="E225" s="18" t="s">
        <v>18</v>
      </c>
      <c r="F225" s="18" t="s">
        <v>1597</v>
      </c>
      <c r="G225" s="18" t="s">
        <v>1081</v>
      </c>
      <c r="H225" s="18" t="s">
        <v>1019</v>
      </c>
      <c r="I225" s="18">
        <v>1022985336</v>
      </c>
      <c r="J225" s="28"/>
      <c r="K225" s="23"/>
      <c r="L225" s="23"/>
      <c r="M225" s="23"/>
      <c r="N225" s="26" t="s">
        <v>1598</v>
      </c>
      <c r="O225" s="21">
        <v>44057</v>
      </c>
      <c r="P225" s="21">
        <v>44062</v>
      </c>
      <c r="Q225" s="21">
        <v>44183</v>
      </c>
      <c r="R225" s="23">
        <v>120</v>
      </c>
      <c r="S225" s="24">
        <v>16800000</v>
      </c>
      <c r="T225" s="101"/>
      <c r="U225" s="24"/>
      <c r="V225" s="101"/>
      <c r="W225" s="101"/>
      <c r="X225" s="24"/>
      <c r="Y225" s="101"/>
      <c r="Z225" s="24"/>
      <c r="AA225" s="101"/>
      <c r="AB225" s="103"/>
      <c r="AC225" s="131">
        <f>+S225+X225</f>
        <v>16800000</v>
      </c>
      <c r="AD225" s="18" t="s">
        <v>1016</v>
      </c>
    </row>
    <row r="226" spans="1:30" ht="105">
      <c r="A226" s="2"/>
      <c r="B226" s="18" t="s">
        <v>650</v>
      </c>
      <c r="C226" s="18" t="s">
        <v>514</v>
      </c>
      <c r="D226" s="18" t="s">
        <v>17</v>
      </c>
      <c r="E226" s="18" t="s">
        <v>18</v>
      </c>
      <c r="F226" s="18" t="s">
        <v>1599</v>
      </c>
      <c r="G226" s="18" t="s">
        <v>1600</v>
      </c>
      <c r="H226" s="18" t="s">
        <v>1019</v>
      </c>
      <c r="I226" s="18">
        <v>1015477634</v>
      </c>
      <c r="J226" s="28"/>
      <c r="K226" s="23"/>
      <c r="L226" s="23"/>
      <c r="M226" s="23"/>
      <c r="N226" s="26" t="s">
        <v>1490</v>
      </c>
      <c r="O226" s="21">
        <v>44057</v>
      </c>
      <c r="P226" s="21">
        <v>44062</v>
      </c>
      <c r="Q226" s="21">
        <v>44183</v>
      </c>
      <c r="R226" s="23">
        <v>120</v>
      </c>
      <c r="S226" s="24">
        <v>6800000</v>
      </c>
      <c r="T226" s="101"/>
      <c r="U226" s="24"/>
      <c r="V226" s="101"/>
      <c r="W226" s="101"/>
      <c r="X226" s="24"/>
      <c r="Y226" s="101"/>
      <c r="Z226" s="24"/>
      <c r="AA226" s="101"/>
      <c r="AB226" s="103"/>
      <c r="AC226" s="131">
        <f>+S226+X226</f>
        <v>6800000</v>
      </c>
      <c r="AD226" s="18" t="s">
        <v>1016</v>
      </c>
    </row>
    <row r="227" spans="1:30" ht="90">
      <c r="A227" s="2"/>
      <c r="B227" s="18" t="s">
        <v>652</v>
      </c>
      <c r="C227" s="18" t="s">
        <v>651</v>
      </c>
      <c r="D227" s="18" t="s">
        <v>17</v>
      </c>
      <c r="E227" s="18" t="s">
        <v>18</v>
      </c>
      <c r="F227" s="18" t="s">
        <v>1601</v>
      </c>
      <c r="G227" s="18" t="s">
        <v>1138</v>
      </c>
      <c r="H227" s="18" t="s">
        <v>1019</v>
      </c>
      <c r="I227" s="18">
        <v>1014218875</v>
      </c>
      <c r="J227" s="28"/>
      <c r="K227" s="23"/>
      <c r="L227" s="23"/>
      <c r="M227" s="23"/>
      <c r="N227" s="26" t="s">
        <v>1602</v>
      </c>
      <c r="O227" s="21">
        <v>44061</v>
      </c>
      <c r="P227" s="21">
        <v>44062</v>
      </c>
      <c r="Q227" s="21">
        <v>44183</v>
      </c>
      <c r="R227" s="23">
        <v>120</v>
      </c>
      <c r="S227" s="24">
        <v>26000000</v>
      </c>
      <c r="T227" s="101"/>
      <c r="U227" s="24"/>
      <c r="V227" s="101"/>
      <c r="W227" s="101"/>
      <c r="X227" s="24"/>
      <c r="Y227" s="101"/>
      <c r="Z227" s="24"/>
      <c r="AA227" s="101"/>
      <c r="AB227" s="103"/>
      <c r="AC227" s="131">
        <f>+S227+X227</f>
        <v>26000000</v>
      </c>
      <c r="AD227" s="18" t="s">
        <v>1016</v>
      </c>
    </row>
    <row r="228" spans="1:30" ht="90">
      <c r="A228" s="2"/>
      <c r="B228" s="18" t="s">
        <v>656</v>
      </c>
      <c r="C228" s="18" t="s">
        <v>654</v>
      </c>
      <c r="D228" s="18" t="s">
        <v>17</v>
      </c>
      <c r="E228" s="18" t="s">
        <v>18</v>
      </c>
      <c r="F228" s="18" t="s">
        <v>1603</v>
      </c>
      <c r="G228" s="18" t="s">
        <v>1604</v>
      </c>
      <c r="H228" s="18" t="s">
        <v>1019</v>
      </c>
      <c r="I228" s="18">
        <v>52207882</v>
      </c>
      <c r="J228" s="28"/>
      <c r="K228" s="23"/>
      <c r="L228" s="23"/>
      <c r="M228" s="23"/>
      <c r="N228" s="26" t="s">
        <v>1580</v>
      </c>
      <c r="O228" s="21">
        <v>44057</v>
      </c>
      <c r="P228" s="21">
        <v>44067</v>
      </c>
      <c r="Q228" s="21">
        <v>44188</v>
      </c>
      <c r="R228" s="23">
        <v>120</v>
      </c>
      <c r="S228" s="24">
        <v>16800000</v>
      </c>
      <c r="T228" s="101"/>
      <c r="U228" s="24"/>
      <c r="V228" s="101"/>
      <c r="W228" s="101"/>
      <c r="X228" s="24"/>
      <c r="Y228" s="101"/>
      <c r="Z228" s="24"/>
      <c r="AA228" s="101"/>
      <c r="AB228" s="103"/>
      <c r="AC228" s="131">
        <f>+S228+X228</f>
        <v>16800000</v>
      </c>
      <c r="AD228" s="18" t="s">
        <v>1016</v>
      </c>
    </row>
    <row r="229" spans="1:30" ht="75">
      <c r="B229" s="18" t="s">
        <v>659</v>
      </c>
      <c r="C229" s="18" t="s">
        <v>658</v>
      </c>
      <c r="D229" s="18" t="s">
        <v>17</v>
      </c>
      <c r="E229" s="18" t="s">
        <v>18</v>
      </c>
      <c r="F229" s="18" t="s">
        <v>1605</v>
      </c>
      <c r="G229" s="18" t="s">
        <v>1606</v>
      </c>
      <c r="H229" s="18" t="s">
        <v>1019</v>
      </c>
      <c r="I229" s="18">
        <v>1023888785</v>
      </c>
      <c r="J229" s="28"/>
      <c r="K229" s="23"/>
      <c r="L229" s="23"/>
      <c r="M229" s="23"/>
      <c r="N229" s="26" t="s">
        <v>1607</v>
      </c>
      <c r="O229" s="21">
        <v>44062</v>
      </c>
      <c r="P229" s="21">
        <v>44062</v>
      </c>
      <c r="Q229" s="21">
        <v>44183</v>
      </c>
      <c r="R229" s="23">
        <v>120</v>
      </c>
      <c r="S229" s="24">
        <v>20000000</v>
      </c>
      <c r="T229" s="18"/>
      <c r="U229" s="24"/>
      <c r="V229" s="18"/>
      <c r="W229" s="18"/>
      <c r="X229" s="24"/>
      <c r="Y229" s="18"/>
      <c r="Z229" s="24"/>
      <c r="AA229" s="18"/>
      <c r="AB229" s="103"/>
      <c r="AC229" s="131">
        <f>+S229+X229</f>
        <v>20000000</v>
      </c>
      <c r="AD229" s="18" t="s">
        <v>1016</v>
      </c>
    </row>
    <row r="230" spans="1:30" ht="75">
      <c r="B230" s="18" t="s">
        <v>663</v>
      </c>
      <c r="C230" s="18" t="s">
        <v>661</v>
      </c>
      <c r="D230" s="18" t="s">
        <v>17</v>
      </c>
      <c r="E230" s="18" t="s">
        <v>18</v>
      </c>
      <c r="F230" s="18" t="s">
        <v>1608</v>
      </c>
      <c r="G230" s="18" t="s">
        <v>1609</v>
      </c>
      <c r="H230" s="18" t="s">
        <v>1019</v>
      </c>
      <c r="I230" s="18">
        <v>1030587570</v>
      </c>
      <c r="J230" s="28"/>
      <c r="K230" s="23"/>
      <c r="L230" s="23"/>
      <c r="M230" s="23"/>
      <c r="N230" s="26" t="s">
        <v>1610</v>
      </c>
      <c r="O230" s="21">
        <v>44061</v>
      </c>
      <c r="P230" s="21">
        <v>44062</v>
      </c>
      <c r="Q230" s="21">
        <v>44183</v>
      </c>
      <c r="R230" s="23">
        <v>120</v>
      </c>
      <c r="S230" s="24">
        <v>12800000</v>
      </c>
      <c r="T230" s="18"/>
      <c r="U230" s="24"/>
      <c r="V230" s="18"/>
      <c r="W230" s="18"/>
      <c r="X230" s="24"/>
      <c r="Y230" s="18"/>
      <c r="Z230" s="24"/>
      <c r="AA230" s="18"/>
      <c r="AB230" s="103"/>
      <c r="AC230" s="131">
        <f>+S230+X230</f>
        <v>12800000</v>
      </c>
      <c r="AD230" s="18" t="s">
        <v>1016</v>
      </c>
    </row>
    <row r="231" spans="1:30" ht="60">
      <c r="B231" s="18" t="s">
        <v>666</v>
      </c>
      <c r="C231" s="18" t="s">
        <v>665</v>
      </c>
      <c r="D231" s="18" t="s">
        <v>17</v>
      </c>
      <c r="E231" s="18" t="s">
        <v>18</v>
      </c>
      <c r="F231" s="18" t="s">
        <v>1611</v>
      </c>
      <c r="G231" s="18" t="s">
        <v>1612</v>
      </c>
      <c r="H231" s="18" t="s">
        <v>1019</v>
      </c>
      <c r="I231" s="18">
        <v>1033750473</v>
      </c>
      <c r="J231" s="28"/>
      <c r="K231" s="23"/>
      <c r="L231" s="23"/>
      <c r="M231" s="23"/>
      <c r="N231" s="26" t="s">
        <v>1613</v>
      </c>
      <c r="O231" s="21">
        <v>44062</v>
      </c>
      <c r="P231" s="21">
        <v>44064</v>
      </c>
      <c r="Q231" s="21">
        <v>44185</v>
      </c>
      <c r="R231" s="23">
        <v>120</v>
      </c>
      <c r="S231" s="24">
        <v>15200000</v>
      </c>
      <c r="T231" s="18"/>
      <c r="U231" s="24"/>
      <c r="V231" s="18"/>
      <c r="W231" s="18"/>
      <c r="X231" s="24"/>
      <c r="Y231" s="18"/>
      <c r="Z231" s="24"/>
      <c r="AA231" s="18"/>
      <c r="AB231" s="103"/>
      <c r="AC231" s="131">
        <f>+S231+X231</f>
        <v>15200000</v>
      </c>
      <c r="AD231" s="18" t="s">
        <v>1016</v>
      </c>
    </row>
    <row r="232" spans="1:30" ht="60">
      <c r="B232" s="18" t="s">
        <v>668</v>
      </c>
      <c r="C232" s="18" t="s">
        <v>665</v>
      </c>
      <c r="D232" s="18" t="s">
        <v>17</v>
      </c>
      <c r="E232" s="18" t="s">
        <v>18</v>
      </c>
      <c r="F232" s="18" t="s">
        <v>1614</v>
      </c>
      <c r="G232" s="18" t="s">
        <v>1615</v>
      </c>
      <c r="H232" s="18" t="s">
        <v>1019</v>
      </c>
      <c r="I232" s="18">
        <v>1019054181</v>
      </c>
      <c r="J232" s="28"/>
      <c r="K232" s="23"/>
      <c r="L232" s="23"/>
      <c r="M232" s="23"/>
      <c r="N232" s="26" t="s">
        <v>1613</v>
      </c>
      <c r="O232" s="21">
        <v>44062</v>
      </c>
      <c r="P232" s="21">
        <v>44064</v>
      </c>
      <c r="Q232" s="21">
        <v>44185</v>
      </c>
      <c r="R232" s="23">
        <v>120</v>
      </c>
      <c r="S232" s="24">
        <v>15200000</v>
      </c>
      <c r="T232" s="18"/>
      <c r="U232" s="24"/>
      <c r="V232" s="18"/>
      <c r="W232" s="18"/>
      <c r="X232" s="24"/>
      <c r="Y232" s="18"/>
      <c r="Z232" s="24"/>
      <c r="AA232" s="18"/>
      <c r="AB232" s="103"/>
      <c r="AC232" s="131">
        <f>+S232+X232</f>
        <v>15200000</v>
      </c>
      <c r="AD232" s="18" t="s">
        <v>1016</v>
      </c>
    </row>
    <row r="233" spans="1:30" ht="60">
      <c r="B233" s="18" t="s">
        <v>670</v>
      </c>
      <c r="C233" s="18" t="s">
        <v>665</v>
      </c>
      <c r="D233" s="18" t="s">
        <v>17</v>
      </c>
      <c r="E233" s="18" t="s">
        <v>18</v>
      </c>
      <c r="F233" s="18" t="s">
        <v>1616</v>
      </c>
      <c r="G233" s="18" t="s">
        <v>1617</v>
      </c>
      <c r="H233" s="18" t="s">
        <v>1019</v>
      </c>
      <c r="I233" s="18">
        <v>1014213321</v>
      </c>
      <c r="J233" s="28"/>
      <c r="K233" s="23"/>
      <c r="L233" s="23"/>
      <c r="M233" s="23"/>
      <c r="N233" s="26" t="s">
        <v>1613</v>
      </c>
      <c r="O233" s="21">
        <v>44062</v>
      </c>
      <c r="P233" s="21">
        <v>44063</v>
      </c>
      <c r="Q233" s="21">
        <v>44184</v>
      </c>
      <c r="R233" s="23">
        <v>120</v>
      </c>
      <c r="S233" s="24">
        <v>15200000</v>
      </c>
      <c r="T233" s="18"/>
      <c r="U233" s="24"/>
      <c r="V233" s="18"/>
      <c r="W233" s="18"/>
      <c r="X233" s="24"/>
      <c r="Y233" s="18"/>
      <c r="Z233" s="24"/>
      <c r="AA233" s="18"/>
      <c r="AB233" s="103"/>
      <c r="AC233" s="131">
        <f>+S233+X233</f>
        <v>15200000</v>
      </c>
      <c r="AD233" s="18" t="s">
        <v>1016</v>
      </c>
    </row>
    <row r="234" spans="1:30" ht="75">
      <c r="B234" s="18" t="s">
        <v>674</v>
      </c>
      <c r="C234" s="18" t="s">
        <v>672</v>
      </c>
      <c r="D234" s="18" t="s">
        <v>17</v>
      </c>
      <c r="E234" s="18" t="s">
        <v>18</v>
      </c>
      <c r="F234" s="18" t="s">
        <v>1618</v>
      </c>
      <c r="G234" s="18" t="s">
        <v>1030</v>
      </c>
      <c r="H234" s="18" t="s">
        <v>1019</v>
      </c>
      <c r="I234" s="18">
        <v>41799594</v>
      </c>
      <c r="J234" s="28"/>
      <c r="K234" s="23"/>
      <c r="L234" s="23"/>
      <c r="M234" s="23"/>
      <c r="N234" s="26" t="s">
        <v>1619</v>
      </c>
      <c r="O234" s="21">
        <v>44061</v>
      </c>
      <c r="P234" s="21">
        <v>44064</v>
      </c>
      <c r="Q234" s="21">
        <v>44185</v>
      </c>
      <c r="R234" s="23">
        <v>120</v>
      </c>
      <c r="S234" s="24">
        <v>15200000</v>
      </c>
      <c r="T234" s="18"/>
      <c r="U234" s="24"/>
      <c r="V234" s="18"/>
      <c r="W234" s="18"/>
      <c r="X234" s="24"/>
      <c r="Y234" s="18"/>
      <c r="Z234" s="24"/>
      <c r="AA234" s="18"/>
      <c r="AB234" s="103"/>
      <c r="AC234" s="131">
        <f>+S234+X234</f>
        <v>15200000</v>
      </c>
      <c r="AD234" s="18" t="s">
        <v>1016</v>
      </c>
    </row>
    <row r="235" spans="1:30" ht="75">
      <c r="B235" s="18" t="s">
        <v>677</v>
      </c>
      <c r="C235" s="18" t="s">
        <v>676</v>
      </c>
      <c r="D235" s="18" t="s">
        <v>17</v>
      </c>
      <c r="E235" s="18" t="s">
        <v>18</v>
      </c>
      <c r="F235" s="18" t="s">
        <v>1620</v>
      </c>
      <c r="G235" s="18" t="s">
        <v>1621</v>
      </c>
      <c r="H235" s="18" t="s">
        <v>1019</v>
      </c>
      <c r="I235" s="18">
        <v>5970959</v>
      </c>
      <c r="J235" s="28"/>
      <c r="K235" s="23"/>
      <c r="L235" s="23"/>
      <c r="M235" s="23"/>
      <c r="N235" s="26" t="s">
        <v>1151</v>
      </c>
      <c r="O235" s="21">
        <v>44063</v>
      </c>
      <c r="P235" s="21">
        <v>44063</v>
      </c>
      <c r="Q235" s="21">
        <v>44184</v>
      </c>
      <c r="R235" s="23">
        <v>120</v>
      </c>
      <c r="S235" s="24">
        <v>9200000</v>
      </c>
      <c r="T235" s="18"/>
      <c r="U235" s="24"/>
      <c r="V235" s="18"/>
      <c r="W235" s="18"/>
      <c r="X235" s="24"/>
      <c r="Y235" s="18"/>
      <c r="Z235" s="24"/>
      <c r="AA235" s="18"/>
      <c r="AB235" s="103"/>
      <c r="AC235" s="131">
        <f>+S235+X235</f>
        <v>9200000</v>
      </c>
      <c r="AD235" s="18" t="s">
        <v>1016</v>
      </c>
    </row>
    <row r="236" spans="1:30" ht="90">
      <c r="B236" s="18" t="s">
        <v>680</v>
      </c>
      <c r="C236" s="18" t="s">
        <v>679</v>
      </c>
      <c r="D236" s="18" t="s">
        <v>17</v>
      </c>
      <c r="E236" s="18" t="s">
        <v>18</v>
      </c>
      <c r="F236" s="18" t="s">
        <v>1622</v>
      </c>
      <c r="G236" s="18" t="s">
        <v>1623</v>
      </c>
      <c r="H236" s="18" t="s">
        <v>1019</v>
      </c>
      <c r="I236" s="18">
        <v>52202590</v>
      </c>
      <c r="J236" s="28"/>
      <c r="K236" s="23"/>
      <c r="L236" s="23"/>
      <c r="M236" s="23"/>
      <c r="N236" s="26" t="s">
        <v>1624</v>
      </c>
      <c r="O236" s="21">
        <v>44062</v>
      </c>
      <c r="P236" s="21">
        <v>44063</v>
      </c>
      <c r="Q236" s="21">
        <v>44184</v>
      </c>
      <c r="R236" s="23">
        <v>120</v>
      </c>
      <c r="S236" s="24">
        <v>22000000</v>
      </c>
      <c r="T236" s="18"/>
      <c r="U236" s="24"/>
      <c r="V236" s="18"/>
      <c r="W236" s="18"/>
      <c r="X236" s="24"/>
      <c r="Y236" s="18"/>
      <c r="Z236" s="24"/>
      <c r="AA236" s="18"/>
      <c r="AB236" s="103"/>
      <c r="AC236" s="131">
        <f>+S236+X236</f>
        <v>22000000</v>
      </c>
      <c r="AD236" s="18" t="s">
        <v>1016</v>
      </c>
    </row>
    <row r="237" spans="1:30" ht="75">
      <c r="B237" s="18" t="s">
        <v>683</v>
      </c>
      <c r="C237" s="18" t="s">
        <v>682</v>
      </c>
      <c r="D237" s="18" t="s">
        <v>17</v>
      </c>
      <c r="E237" s="18" t="s">
        <v>18</v>
      </c>
      <c r="F237" s="18" t="s">
        <v>1625</v>
      </c>
      <c r="G237" s="18" t="s">
        <v>1626</v>
      </c>
      <c r="H237" s="18" t="s">
        <v>1019</v>
      </c>
      <c r="I237" s="18">
        <v>79258775</v>
      </c>
      <c r="J237" s="28"/>
      <c r="K237" s="23"/>
      <c r="L237" s="23"/>
      <c r="M237" s="23"/>
      <c r="N237" s="26" t="s">
        <v>1151</v>
      </c>
      <c r="O237" s="21">
        <v>44063</v>
      </c>
      <c r="P237" s="21">
        <v>44068</v>
      </c>
      <c r="Q237" s="21">
        <v>44189</v>
      </c>
      <c r="R237" s="23">
        <v>120</v>
      </c>
      <c r="S237" s="24">
        <v>9200000</v>
      </c>
      <c r="T237" s="18"/>
      <c r="U237" s="24"/>
      <c r="V237" s="18"/>
      <c r="W237" s="18"/>
      <c r="X237" s="24"/>
      <c r="Y237" s="18"/>
      <c r="Z237" s="24"/>
      <c r="AA237" s="18"/>
      <c r="AB237" s="103"/>
      <c r="AC237" s="131">
        <f>+S237+X237</f>
        <v>9200000</v>
      </c>
      <c r="AD237" s="18" t="s">
        <v>1016</v>
      </c>
    </row>
    <row r="238" spans="1:30" ht="75">
      <c r="B238" s="18" t="s">
        <v>685</v>
      </c>
      <c r="C238" s="18" t="s">
        <v>682</v>
      </c>
      <c r="D238" s="18" t="s">
        <v>17</v>
      </c>
      <c r="E238" s="18" t="s">
        <v>18</v>
      </c>
      <c r="F238" s="18" t="s">
        <v>1627</v>
      </c>
      <c r="G238" s="18" t="s">
        <v>1222</v>
      </c>
      <c r="H238" s="18" t="s">
        <v>1019</v>
      </c>
      <c r="I238" s="18">
        <v>10541268</v>
      </c>
      <c r="J238" s="28"/>
      <c r="K238" s="23"/>
      <c r="L238" s="23"/>
      <c r="M238" s="23"/>
      <c r="N238" s="26" t="s">
        <v>1151</v>
      </c>
      <c r="O238" s="21">
        <v>44063</v>
      </c>
      <c r="P238" s="21">
        <v>44068</v>
      </c>
      <c r="Q238" s="21">
        <v>44189</v>
      </c>
      <c r="R238" s="23">
        <v>120</v>
      </c>
      <c r="S238" s="24">
        <v>9200000</v>
      </c>
      <c r="T238" s="18"/>
      <c r="U238" s="24"/>
      <c r="V238" s="18"/>
      <c r="W238" s="18"/>
      <c r="X238" s="24"/>
      <c r="Y238" s="18"/>
      <c r="Z238" s="24"/>
      <c r="AA238" s="18"/>
      <c r="AB238" s="103"/>
      <c r="AC238" s="131">
        <f>+S238+X238</f>
        <v>9200000</v>
      </c>
      <c r="AD238" s="18" t="s">
        <v>1016</v>
      </c>
    </row>
    <row r="239" spans="1:30" ht="75">
      <c r="B239" s="18" t="s">
        <v>687</v>
      </c>
      <c r="C239" s="18" t="s">
        <v>682</v>
      </c>
      <c r="D239" s="18" t="s">
        <v>17</v>
      </c>
      <c r="E239" s="18" t="s">
        <v>18</v>
      </c>
      <c r="F239" s="18" t="s">
        <v>1628</v>
      </c>
      <c r="G239" s="18" t="s">
        <v>1150</v>
      </c>
      <c r="H239" s="18" t="s">
        <v>1019</v>
      </c>
      <c r="I239" s="18">
        <v>79740493</v>
      </c>
      <c r="J239" s="28"/>
      <c r="K239" s="23"/>
      <c r="L239" s="23"/>
      <c r="M239" s="23"/>
      <c r="N239" s="26" t="s">
        <v>1151</v>
      </c>
      <c r="O239" s="21">
        <v>44063</v>
      </c>
      <c r="P239" s="21">
        <v>44064</v>
      </c>
      <c r="Q239" s="21">
        <v>44185</v>
      </c>
      <c r="R239" s="23">
        <v>120</v>
      </c>
      <c r="S239" s="24">
        <v>9200000</v>
      </c>
      <c r="T239" s="18"/>
      <c r="U239" s="24"/>
      <c r="V239" s="18"/>
      <c r="W239" s="18"/>
      <c r="X239" s="24"/>
      <c r="Y239" s="18"/>
      <c r="Z239" s="24"/>
      <c r="AA239" s="18"/>
      <c r="AB239" s="103"/>
      <c r="AC239" s="131">
        <f>+S239+X239</f>
        <v>9200000</v>
      </c>
      <c r="AD239" s="18" t="s">
        <v>1016</v>
      </c>
    </row>
    <row r="240" spans="1:30" ht="105">
      <c r="B240" s="18" t="s">
        <v>692</v>
      </c>
      <c r="C240" s="18" t="s">
        <v>690</v>
      </c>
      <c r="D240" s="18" t="s">
        <v>17</v>
      </c>
      <c r="E240" s="18" t="s">
        <v>18</v>
      </c>
      <c r="F240" s="18" t="s">
        <v>1629</v>
      </c>
      <c r="G240" s="18" t="s">
        <v>1157</v>
      </c>
      <c r="H240" s="18" t="s">
        <v>1019</v>
      </c>
      <c r="I240" s="18">
        <v>52538287</v>
      </c>
      <c r="J240" s="28"/>
      <c r="K240" s="23"/>
      <c r="L240" s="23"/>
      <c r="M240" s="23"/>
      <c r="N240" s="26" t="s">
        <v>1158</v>
      </c>
      <c r="O240" s="21">
        <v>44062</v>
      </c>
      <c r="P240" s="21">
        <v>44067</v>
      </c>
      <c r="Q240" s="21">
        <v>44188</v>
      </c>
      <c r="R240" s="23">
        <v>120</v>
      </c>
      <c r="S240" s="24">
        <v>20000000</v>
      </c>
      <c r="T240" s="18"/>
      <c r="U240" s="24"/>
      <c r="V240" s="18"/>
      <c r="W240" s="18"/>
      <c r="X240" s="24"/>
      <c r="Y240" s="18"/>
      <c r="Z240" s="24"/>
      <c r="AA240" s="18"/>
      <c r="AB240" s="103"/>
      <c r="AC240" s="131">
        <f>+S240+X240</f>
        <v>20000000</v>
      </c>
      <c r="AD240" s="18" t="s">
        <v>1016</v>
      </c>
    </row>
    <row r="241" spans="2:30" ht="75">
      <c r="B241" s="18" t="s">
        <v>695</v>
      </c>
      <c r="C241" s="18" t="s">
        <v>694</v>
      </c>
      <c r="D241" s="18" t="s">
        <v>17</v>
      </c>
      <c r="E241" s="18" t="s">
        <v>18</v>
      </c>
      <c r="F241" s="18" t="s">
        <v>1630</v>
      </c>
      <c r="G241" s="18" t="s">
        <v>1631</v>
      </c>
      <c r="H241" s="18" t="s">
        <v>1019</v>
      </c>
      <c r="I241" s="18">
        <v>52198468</v>
      </c>
      <c r="J241" s="28"/>
      <c r="K241" s="23"/>
      <c r="L241" s="23"/>
      <c r="M241" s="23"/>
      <c r="N241" s="26" t="s">
        <v>1632</v>
      </c>
      <c r="O241" s="21">
        <v>44063</v>
      </c>
      <c r="P241" s="21">
        <v>44067</v>
      </c>
      <c r="Q241" s="21">
        <v>44188</v>
      </c>
      <c r="R241" s="23">
        <v>120</v>
      </c>
      <c r="S241" s="24">
        <v>20000000</v>
      </c>
      <c r="T241" s="18"/>
      <c r="U241" s="24"/>
      <c r="V241" s="18"/>
      <c r="W241" s="18"/>
      <c r="X241" s="24"/>
      <c r="Y241" s="18"/>
      <c r="Z241" s="24"/>
      <c r="AA241" s="18"/>
      <c r="AB241" s="103"/>
      <c r="AC241" s="131">
        <f>+S241+X241</f>
        <v>20000000</v>
      </c>
      <c r="AD241" s="18" t="s">
        <v>1016</v>
      </c>
    </row>
    <row r="242" spans="2:30" ht="90">
      <c r="B242" s="18" t="s">
        <v>699</v>
      </c>
      <c r="C242" s="18" t="s">
        <v>697</v>
      </c>
      <c r="D242" s="18" t="s">
        <v>17</v>
      </c>
      <c r="E242" s="18" t="s">
        <v>18</v>
      </c>
      <c r="F242" s="18" t="s">
        <v>1633</v>
      </c>
      <c r="G242" s="18" t="s">
        <v>1225</v>
      </c>
      <c r="H242" s="18" t="s">
        <v>1019</v>
      </c>
      <c r="I242" s="18">
        <v>79274586</v>
      </c>
      <c r="J242" s="28"/>
      <c r="K242" s="23"/>
      <c r="L242" s="23"/>
      <c r="M242" s="23"/>
      <c r="N242" s="26" t="s">
        <v>1634</v>
      </c>
      <c r="O242" s="21">
        <v>44063</v>
      </c>
      <c r="P242" s="21">
        <v>44067</v>
      </c>
      <c r="Q242" s="21">
        <v>44189</v>
      </c>
      <c r="R242" s="23">
        <v>120</v>
      </c>
      <c r="S242" s="24">
        <v>20000000</v>
      </c>
      <c r="T242" s="18"/>
      <c r="U242" s="24"/>
      <c r="V242" s="18"/>
      <c r="W242" s="18"/>
      <c r="X242" s="24"/>
      <c r="Y242" s="18"/>
      <c r="Z242" s="24"/>
      <c r="AA242" s="18"/>
      <c r="AB242" s="103"/>
      <c r="AC242" s="131">
        <f>+S242+X242</f>
        <v>20000000</v>
      </c>
      <c r="AD242" s="18" t="s">
        <v>1016</v>
      </c>
    </row>
    <row r="243" spans="2:30" ht="60">
      <c r="B243" s="18" t="s">
        <v>702</v>
      </c>
      <c r="C243" s="18" t="s">
        <v>701</v>
      </c>
      <c r="D243" s="18" t="s">
        <v>17</v>
      </c>
      <c r="E243" s="18" t="s">
        <v>18</v>
      </c>
      <c r="F243" s="18" t="s">
        <v>1635</v>
      </c>
      <c r="G243" s="18" t="s">
        <v>1636</v>
      </c>
      <c r="H243" s="18" t="s">
        <v>1019</v>
      </c>
      <c r="I243" s="18">
        <v>79455376</v>
      </c>
      <c r="J243" s="28"/>
      <c r="K243" s="23"/>
      <c r="L243" s="23"/>
      <c r="M243" s="23"/>
      <c r="N243" s="26" t="s">
        <v>1474</v>
      </c>
      <c r="O243" s="21">
        <v>44063</v>
      </c>
      <c r="P243" s="21">
        <v>44069</v>
      </c>
      <c r="Q243" s="21">
        <v>44190</v>
      </c>
      <c r="R243" s="23">
        <v>120</v>
      </c>
      <c r="S243" s="24">
        <v>20000000</v>
      </c>
      <c r="T243" s="18"/>
      <c r="U243" s="24"/>
      <c r="V243" s="18"/>
      <c r="W243" s="18"/>
      <c r="X243" s="24"/>
      <c r="Y243" s="18"/>
      <c r="Z243" s="24"/>
      <c r="AA243" s="18"/>
      <c r="AB243" s="103"/>
      <c r="AC243" s="131">
        <f>+S243+X243</f>
        <v>20000000</v>
      </c>
      <c r="AD243" s="18" t="s">
        <v>1016</v>
      </c>
    </row>
    <row r="244" spans="2:30" ht="60">
      <c r="B244" s="18" t="s">
        <v>705</v>
      </c>
      <c r="C244" s="18" t="s">
        <v>704</v>
      </c>
      <c r="D244" s="18" t="s">
        <v>17</v>
      </c>
      <c r="E244" s="18" t="s">
        <v>18</v>
      </c>
      <c r="F244" s="18" t="s">
        <v>1637</v>
      </c>
      <c r="G244" s="18" t="s">
        <v>1249</v>
      </c>
      <c r="H244" s="18" t="s">
        <v>1019</v>
      </c>
      <c r="I244" s="18">
        <v>1105781137</v>
      </c>
      <c r="J244" s="28"/>
      <c r="K244" s="23"/>
      <c r="L244" s="23"/>
      <c r="M244" s="23"/>
      <c r="N244" s="26" t="s">
        <v>1474</v>
      </c>
      <c r="O244" s="21">
        <v>44063</v>
      </c>
      <c r="P244" s="21">
        <v>44069</v>
      </c>
      <c r="Q244" s="21">
        <v>44190</v>
      </c>
      <c r="R244" s="23">
        <v>120</v>
      </c>
      <c r="S244" s="24">
        <v>20000000</v>
      </c>
      <c r="T244" s="18"/>
      <c r="U244" s="24"/>
      <c r="V244" s="18"/>
      <c r="W244" s="18"/>
      <c r="X244" s="24"/>
      <c r="Y244" s="18"/>
      <c r="Z244" s="24"/>
      <c r="AA244" s="18"/>
      <c r="AB244" s="103"/>
      <c r="AC244" s="131">
        <f>+S244+X244</f>
        <v>20000000</v>
      </c>
      <c r="AD244" s="18" t="s">
        <v>1016</v>
      </c>
    </row>
    <row r="245" spans="2:30" ht="60">
      <c r="B245" s="18" t="s">
        <v>709</v>
      </c>
      <c r="C245" s="18" t="s">
        <v>707</v>
      </c>
      <c r="D245" s="18" t="s">
        <v>17</v>
      </c>
      <c r="E245" s="18" t="s">
        <v>18</v>
      </c>
      <c r="F245" s="18" t="s">
        <v>1638</v>
      </c>
      <c r="G245" s="18" t="s">
        <v>1639</v>
      </c>
      <c r="H245" s="18" t="s">
        <v>1019</v>
      </c>
      <c r="I245" s="18">
        <v>1032390744</v>
      </c>
      <c r="J245" s="28"/>
      <c r="K245" s="23"/>
      <c r="L245" s="23"/>
      <c r="M245" s="23"/>
      <c r="N245" s="26" t="s">
        <v>1640</v>
      </c>
      <c r="O245" s="21">
        <v>44063</v>
      </c>
      <c r="P245" s="21">
        <v>44064</v>
      </c>
      <c r="Q245" s="21">
        <v>44185</v>
      </c>
      <c r="R245" s="23">
        <v>120</v>
      </c>
      <c r="S245" s="24">
        <v>16800000</v>
      </c>
      <c r="T245" s="18"/>
      <c r="U245" s="24"/>
      <c r="V245" s="18"/>
      <c r="W245" s="18"/>
      <c r="X245" s="24"/>
      <c r="Y245" s="18"/>
      <c r="Z245" s="24"/>
      <c r="AA245" s="18"/>
      <c r="AB245" s="103"/>
      <c r="AC245" s="131">
        <f>+S245+X245</f>
        <v>16800000</v>
      </c>
      <c r="AD245" s="18" t="s">
        <v>1016</v>
      </c>
    </row>
    <row r="246" spans="2:30" ht="120">
      <c r="B246" s="18" t="s">
        <v>712</v>
      </c>
      <c r="C246" s="18" t="s">
        <v>711</v>
      </c>
      <c r="D246" s="18" t="s">
        <v>17</v>
      </c>
      <c r="E246" s="18" t="s">
        <v>18</v>
      </c>
      <c r="F246" s="18" t="s">
        <v>1641</v>
      </c>
      <c r="G246" s="19" t="s">
        <v>1199</v>
      </c>
      <c r="H246" s="18" t="s">
        <v>1019</v>
      </c>
      <c r="I246" s="18">
        <v>19234849</v>
      </c>
      <c r="J246" s="28"/>
      <c r="K246" s="23"/>
      <c r="L246" s="23"/>
      <c r="M246" s="23"/>
      <c r="N246" s="26" t="s">
        <v>1540</v>
      </c>
      <c r="O246" s="21">
        <v>44064</v>
      </c>
      <c r="P246" s="21">
        <v>44067</v>
      </c>
      <c r="Q246" s="21">
        <v>44188</v>
      </c>
      <c r="R246" s="23">
        <v>120</v>
      </c>
      <c r="S246" s="24">
        <v>10000000</v>
      </c>
      <c r="T246" s="18"/>
      <c r="U246" s="24"/>
      <c r="V246" s="18"/>
      <c r="W246" s="18"/>
      <c r="X246" s="24"/>
      <c r="Y246" s="18"/>
      <c r="Z246" s="24"/>
      <c r="AA246" s="18"/>
      <c r="AB246" s="103"/>
      <c r="AC246" s="131">
        <f>+S246+X246</f>
        <v>10000000</v>
      </c>
      <c r="AD246" s="18" t="s">
        <v>1016</v>
      </c>
    </row>
    <row r="247" spans="2:30" ht="120">
      <c r="B247" s="18" t="s">
        <v>718</v>
      </c>
      <c r="C247" s="18" t="s">
        <v>717</v>
      </c>
      <c r="D247" s="18" t="s">
        <v>17</v>
      </c>
      <c r="E247" s="18" t="s">
        <v>18</v>
      </c>
      <c r="F247" s="18" t="s">
        <v>1642</v>
      </c>
      <c r="G247" s="19" t="s">
        <v>1175</v>
      </c>
      <c r="H247" s="18" t="s">
        <v>1019</v>
      </c>
      <c r="I247" s="18">
        <v>53049635</v>
      </c>
      <c r="J247" s="28"/>
      <c r="K247" s="23"/>
      <c r="L247" s="23"/>
      <c r="M247" s="23"/>
      <c r="N247" s="26" t="s">
        <v>1540</v>
      </c>
      <c r="O247" s="21">
        <v>44063</v>
      </c>
      <c r="P247" s="21">
        <v>44067</v>
      </c>
      <c r="Q247" s="21">
        <v>44188</v>
      </c>
      <c r="R247" s="23">
        <v>120</v>
      </c>
      <c r="S247" s="24">
        <v>10000000</v>
      </c>
      <c r="T247" s="18"/>
      <c r="U247" s="24"/>
      <c r="V247" s="18"/>
      <c r="W247" s="18"/>
      <c r="X247" s="24"/>
      <c r="Y247" s="18"/>
      <c r="Z247" s="24"/>
      <c r="AA247" s="18"/>
      <c r="AB247" s="103"/>
      <c r="AC247" s="131">
        <f>+S247+X247</f>
        <v>10000000</v>
      </c>
      <c r="AD247" s="18" t="s">
        <v>1016</v>
      </c>
    </row>
    <row r="248" spans="2:30" ht="120">
      <c r="B248" s="18" t="s">
        <v>715</v>
      </c>
      <c r="C248" s="18" t="s">
        <v>714</v>
      </c>
      <c r="D248" s="18" t="s">
        <v>17</v>
      </c>
      <c r="E248" s="18" t="s">
        <v>18</v>
      </c>
      <c r="F248" s="18" t="s">
        <v>1643</v>
      </c>
      <c r="G248" s="19" t="s">
        <v>1644</v>
      </c>
      <c r="H248" s="18" t="s">
        <v>1019</v>
      </c>
      <c r="I248" s="18">
        <v>79806948</v>
      </c>
      <c r="J248" s="28"/>
      <c r="K248" s="23"/>
      <c r="L248" s="23"/>
      <c r="M248" s="23"/>
      <c r="N248" s="26" t="s">
        <v>1540</v>
      </c>
      <c r="O248" s="21">
        <v>44063</v>
      </c>
      <c r="P248" s="21">
        <v>44067</v>
      </c>
      <c r="Q248" s="21">
        <v>44188</v>
      </c>
      <c r="R248" s="23">
        <v>120</v>
      </c>
      <c r="S248" s="24">
        <v>10000000</v>
      </c>
      <c r="T248" s="18"/>
      <c r="U248" s="24"/>
      <c r="V248" s="18"/>
      <c r="W248" s="18"/>
      <c r="X248" s="24"/>
      <c r="Y248" s="18"/>
      <c r="Z248" s="24"/>
      <c r="AA248" s="18"/>
      <c r="AB248" s="103"/>
      <c r="AC248" s="131">
        <f>+S248+X248</f>
        <v>10000000</v>
      </c>
      <c r="AD248" s="18" t="s">
        <v>1016</v>
      </c>
    </row>
    <row r="249" spans="2:30" ht="60">
      <c r="B249" s="18" t="s">
        <v>722</v>
      </c>
      <c r="C249" s="18" t="s">
        <v>720</v>
      </c>
      <c r="D249" s="18" t="s">
        <v>17</v>
      </c>
      <c r="E249" s="18" t="s">
        <v>18</v>
      </c>
      <c r="F249" s="18" t="s">
        <v>1645</v>
      </c>
      <c r="G249" s="19" t="s">
        <v>1044</v>
      </c>
      <c r="H249" s="18" t="s">
        <v>1019</v>
      </c>
      <c r="I249" s="18">
        <v>80372860</v>
      </c>
      <c r="J249" s="28"/>
      <c r="K249" s="23"/>
      <c r="L249" s="23"/>
      <c r="M249" s="23"/>
      <c r="N249" s="26" t="s">
        <v>1646</v>
      </c>
      <c r="O249" s="21">
        <v>44064</v>
      </c>
      <c r="P249" s="21">
        <v>44067</v>
      </c>
      <c r="Q249" s="21">
        <v>44188</v>
      </c>
      <c r="R249" s="23">
        <v>120</v>
      </c>
      <c r="S249" s="24">
        <v>20000000</v>
      </c>
      <c r="T249" s="18"/>
      <c r="U249" s="24"/>
      <c r="V249" s="18"/>
      <c r="W249" s="18"/>
      <c r="X249" s="24"/>
      <c r="Y249" s="18"/>
      <c r="Z249" s="24"/>
      <c r="AA249" s="18"/>
      <c r="AB249" s="103"/>
      <c r="AC249" s="131">
        <f>+S249+X249</f>
        <v>20000000</v>
      </c>
      <c r="AD249" s="18" t="s">
        <v>1016</v>
      </c>
    </row>
    <row r="250" spans="2:30" ht="60">
      <c r="B250" s="18" t="s">
        <v>726</v>
      </c>
      <c r="C250" s="18" t="s">
        <v>724</v>
      </c>
      <c r="D250" s="18" t="s">
        <v>17</v>
      </c>
      <c r="E250" s="18" t="s">
        <v>18</v>
      </c>
      <c r="F250" s="18" t="s">
        <v>1647</v>
      </c>
      <c r="G250" s="19" t="s">
        <v>1163</v>
      </c>
      <c r="H250" s="18" t="s">
        <v>1019</v>
      </c>
      <c r="I250" s="18">
        <v>1032456151</v>
      </c>
      <c r="J250" s="28"/>
      <c r="K250" s="23"/>
      <c r="L250" s="23"/>
      <c r="M250" s="23"/>
      <c r="N250" s="26" t="s">
        <v>1648</v>
      </c>
      <c r="O250" s="21">
        <v>44064</v>
      </c>
      <c r="P250" s="21">
        <v>44068</v>
      </c>
      <c r="Q250" s="21">
        <v>44189</v>
      </c>
      <c r="R250" s="23">
        <v>120</v>
      </c>
      <c r="S250" s="24">
        <v>20000000</v>
      </c>
      <c r="T250" s="18"/>
      <c r="U250" s="24"/>
      <c r="V250" s="18"/>
      <c r="W250" s="18"/>
      <c r="X250" s="24"/>
      <c r="Y250" s="18"/>
      <c r="Z250" s="24"/>
      <c r="AA250" s="18"/>
      <c r="AB250" s="103"/>
      <c r="AC250" s="131">
        <f>+S250+X250</f>
        <v>20000000</v>
      </c>
      <c r="AD250" s="18" t="s">
        <v>1016</v>
      </c>
    </row>
    <row r="251" spans="2:30" ht="90">
      <c r="B251" s="18" t="s">
        <v>729</v>
      </c>
      <c r="C251" s="18" t="s">
        <v>728</v>
      </c>
      <c r="D251" s="18" t="s">
        <v>17</v>
      </c>
      <c r="E251" s="18" t="s">
        <v>18</v>
      </c>
      <c r="F251" s="18" t="s">
        <v>1649</v>
      </c>
      <c r="G251" s="18" t="s">
        <v>1069</v>
      </c>
      <c r="H251" s="18" t="s">
        <v>1019</v>
      </c>
      <c r="I251" s="18">
        <v>79956583</v>
      </c>
      <c r="J251" s="28"/>
      <c r="K251" s="23"/>
      <c r="L251" s="23"/>
      <c r="M251" s="23"/>
      <c r="N251" s="26" t="s">
        <v>1650</v>
      </c>
      <c r="O251" s="21">
        <v>44064</v>
      </c>
      <c r="P251" s="21">
        <v>44067</v>
      </c>
      <c r="Q251" s="21">
        <v>44188</v>
      </c>
      <c r="R251" s="23">
        <v>120</v>
      </c>
      <c r="S251" s="24">
        <v>22000000</v>
      </c>
      <c r="T251" s="18"/>
      <c r="U251" s="24"/>
      <c r="V251" s="18"/>
      <c r="W251" s="18"/>
      <c r="X251" s="24"/>
      <c r="Y251" s="18"/>
      <c r="Z251" s="24"/>
      <c r="AA251" s="18"/>
      <c r="AB251" s="103"/>
      <c r="AC251" s="131">
        <f>+S251+X251</f>
        <v>22000000</v>
      </c>
      <c r="AD251" s="18" t="s">
        <v>1016</v>
      </c>
    </row>
    <row r="252" spans="2:30" ht="45">
      <c r="B252" s="18" t="s">
        <v>732</v>
      </c>
      <c r="C252" s="18" t="s">
        <v>731</v>
      </c>
      <c r="D252" s="18" t="s">
        <v>17</v>
      </c>
      <c r="E252" s="18" t="s">
        <v>18</v>
      </c>
      <c r="F252" s="18" t="s">
        <v>1651</v>
      </c>
      <c r="G252" s="18" t="s">
        <v>1178</v>
      </c>
      <c r="H252" s="18" t="s">
        <v>1019</v>
      </c>
      <c r="I252" s="18">
        <v>87941057</v>
      </c>
      <c r="J252" s="28"/>
      <c r="K252" s="23"/>
      <c r="L252" s="23"/>
      <c r="M252" s="23"/>
      <c r="N252" s="26" t="s">
        <v>1179</v>
      </c>
      <c r="O252" s="21">
        <v>44064</v>
      </c>
      <c r="P252" s="21">
        <v>44067</v>
      </c>
      <c r="Q252" s="21">
        <v>44188</v>
      </c>
      <c r="R252" s="23">
        <v>120</v>
      </c>
      <c r="S252" s="24">
        <v>20000000</v>
      </c>
      <c r="T252" s="18"/>
      <c r="U252" s="24"/>
      <c r="V252" s="18"/>
      <c r="W252" s="18"/>
      <c r="X252" s="24"/>
      <c r="Y252" s="18"/>
      <c r="Z252" s="24"/>
      <c r="AA252" s="18"/>
      <c r="AB252" s="103"/>
      <c r="AC252" s="131">
        <f>+S252+X252</f>
        <v>20000000</v>
      </c>
      <c r="AD252" s="18" t="s">
        <v>1016</v>
      </c>
    </row>
    <row r="253" spans="2:30" ht="60">
      <c r="B253" s="18" t="s">
        <v>735</v>
      </c>
      <c r="C253" s="18" t="s">
        <v>734</v>
      </c>
      <c r="D253" s="18" t="s">
        <v>17</v>
      </c>
      <c r="E253" s="18" t="s">
        <v>18</v>
      </c>
      <c r="F253" s="18" t="s">
        <v>1652</v>
      </c>
      <c r="G253" s="18" t="s">
        <v>1653</v>
      </c>
      <c r="H253" s="18" t="s">
        <v>1019</v>
      </c>
      <c r="I253" s="18">
        <v>19338480</v>
      </c>
      <c r="J253" s="28"/>
      <c r="K253" s="23"/>
      <c r="L253" s="23"/>
      <c r="M253" s="23"/>
      <c r="N253" s="26" t="s">
        <v>1654</v>
      </c>
      <c r="O253" s="21">
        <v>44064</v>
      </c>
      <c r="P253" s="21">
        <v>44068</v>
      </c>
      <c r="Q253" s="21">
        <v>44189</v>
      </c>
      <c r="R253" s="23">
        <v>120</v>
      </c>
      <c r="S253" s="24">
        <v>20000000</v>
      </c>
      <c r="T253" s="18"/>
      <c r="U253" s="24"/>
      <c r="V253" s="18"/>
      <c r="W253" s="18"/>
      <c r="X253" s="24"/>
      <c r="Y253" s="18"/>
      <c r="Z253" s="24"/>
      <c r="AA253" s="18"/>
      <c r="AB253" s="103"/>
      <c r="AC253" s="131">
        <f>+S253+X253</f>
        <v>20000000</v>
      </c>
      <c r="AD253" s="18" t="s">
        <v>1016</v>
      </c>
    </row>
    <row r="254" spans="2:30" ht="45">
      <c r="B254" s="18" t="s">
        <v>738</v>
      </c>
      <c r="C254" s="18" t="s">
        <v>737</v>
      </c>
      <c r="D254" s="18" t="s">
        <v>17</v>
      </c>
      <c r="E254" s="18" t="s">
        <v>18</v>
      </c>
      <c r="F254" s="18" t="s">
        <v>1655</v>
      </c>
      <c r="G254" s="18" t="s">
        <v>1656</v>
      </c>
      <c r="H254" s="19" t="s">
        <v>1019</v>
      </c>
      <c r="I254" s="18">
        <v>79355789</v>
      </c>
      <c r="J254" s="28"/>
      <c r="K254" s="23"/>
      <c r="L254" s="23"/>
      <c r="M254" s="23"/>
      <c r="N254" s="26" t="s">
        <v>1657</v>
      </c>
      <c r="O254" s="21">
        <v>44064</v>
      </c>
      <c r="P254" s="21">
        <v>44067</v>
      </c>
      <c r="Q254" s="21">
        <v>44188</v>
      </c>
      <c r="R254" s="23">
        <v>120</v>
      </c>
      <c r="S254" s="24">
        <v>10000000</v>
      </c>
      <c r="T254" s="18"/>
      <c r="U254" s="24"/>
      <c r="V254" s="18"/>
      <c r="W254" s="18"/>
      <c r="X254" s="24"/>
      <c r="Y254" s="18"/>
      <c r="Z254" s="24"/>
      <c r="AA254" s="18"/>
      <c r="AB254" s="103"/>
      <c r="AC254" s="131">
        <f>+S254+X254</f>
        <v>10000000</v>
      </c>
      <c r="AD254" s="18" t="s">
        <v>1016</v>
      </c>
    </row>
    <row r="255" spans="2:30" ht="75">
      <c r="B255" s="18" t="s">
        <v>741</v>
      </c>
      <c r="C255" s="18" t="s">
        <v>740</v>
      </c>
      <c r="D255" s="18" t="s">
        <v>17</v>
      </c>
      <c r="E255" s="18" t="s">
        <v>18</v>
      </c>
      <c r="F255" s="18" t="s">
        <v>1658</v>
      </c>
      <c r="G255" s="18" t="s">
        <v>1659</v>
      </c>
      <c r="H255" s="19" t="s">
        <v>1019</v>
      </c>
      <c r="I255" s="18"/>
      <c r="J255" s="28"/>
      <c r="K255" s="23"/>
      <c r="L255" s="23"/>
      <c r="M255" s="23"/>
      <c r="N255" s="26" t="s">
        <v>1661</v>
      </c>
      <c r="O255" s="21">
        <v>44064</v>
      </c>
      <c r="P255" s="21">
        <v>44067</v>
      </c>
      <c r="Q255" s="21">
        <v>44188</v>
      </c>
      <c r="R255" s="23">
        <v>120</v>
      </c>
      <c r="S255" s="24">
        <v>20000000</v>
      </c>
      <c r="T255" s="18"/>
      <c r="U255" s="24"/>
      <c r="V255" s="18"/>
      <c r="W255" s="18"/>
      <c r="X255" s="24"/>
      <c r="Y255" s="18"/>
      <c r="Z255" s="24"/>
      <c r="AA255" s="18"/>
      <c r="AB255" s="103"/>
      <c r="AC255" s="131">
        <f>+S255+X255</f>
        <v>20000000</v>
      </c>
      <c r="AD255" s="18" t="s">
        <v>1016</v>
      </c>
    </row>
    <row r="256" spans="2:30" ht="75">
      <c r="B256" s="18" t="s">
        <v>745</v>
      </c>
      <c r="C256" s="18" t="s">
        <v>743</v>
      </c>
      <c r="D256" s="18" t="s">
        <v>17</v>
      </c>
      <c r="E256" s="18" t="s">
        <v>18</v>
      </c>
      <c r="F256" s="18" t="s">
        <v>1662</v>
      </c>
      <c r="G256" s="18" t="s">
        <v>1663</v>
      </c>
      <c r="H256" s="19" t="s">
        <v>1019</v>
      </c>
      <c r="I256" s="18">
        <v>27682874</v>
      </c>
      <c r="J256" s="28"/>
      <c r="K256" s="23"/>
      <c r="L256" s="23"/>
      <c r="M256" s="23"/>
      <c r="N256" s="26" t="s">
        <v>1664</v>
      </c>
      <c r="O256" s="21">
        <v>44064</v>
      </c>
      <c r="P256" s="21">
        <v>44067</v>
      </c>
      <c r="Q256" s="21">
        <v>44188</v>
      </c>
      <c r="R256" s="23">
        <v>120</v>
      </c>
      <c r="S256" s="24">
        <v>20000000</v>
      </c>
      <c r="T256" s="18"/>
      <c r="U256" s="24"/>
      <c r="V256" s="18"/>
      <c r="W256" s="18"/>
      <c r="X256" s="24"/>
      <c r="Y256" s="18"/>
      <c r="Z256" s="24"/>
      <c r="AA256" s="18"/>
      <c r="AB256" s="103"/>
      <c r="AC256" s="131">
        <f>+S256+X256</f>
        <v>20000000</v>
      </c>
      <c r="AD256" s="18" t="s">
        <v>1016</v>
      </c>
    </row>
    <row r="257" spans="1:30" ht="90">
      <c r="B257" s="18" t="s">
        <v>748</v>
      </c>
      <c r="C257" s="18" t="s">
        <v>747</v>
      </c>
      <c r="D257" s="18" t="s">
        <v>17</v>
      </c>
      <c r="E257" s="18" t="s">
        <v>18</v>
      </c>
      <c r="F257" s="18" t="s">
        <v>1665</v>
      </c>
      <c r="G257" s="18" t="s">
        <v>1666</v>
      </c>
      <c r="H257" s="18" t="s">
        <v>1019</v>
      </c>
      <c r="I257" s="18">
        <v>79443062</v>
      </c>
      <c r="J257" s="28"/>
      <c r="K257" s="23"/>
      <c r="L257" s="23"/>
      <c r="M257" s="23"/>
      <c r="N257" s="26" t="s">
        <v>1667</v>
      </c>
      <c r="O257" s="21">
        <v>44064</v>
      </c>
      <c r="P257" s="21">
        <v>44067</v>
      </c>
      <c r="Q257" s="21">
        <v>44188</v>
      </c>
      <c r="R257" s="23">
        <v>120</v>
      </c>
      <c r="S257" s="24">
        <v>20000000</v>
      </c>
      <c r="T257" s="18"/>
      <c r="U257" s="24"/>
      <c r="V257" s="18"/>
      <c r="W257" s="18"/>
      <c r="X257" s="24"/>
      <c r="Y257" s="18"/>
      <c r="Z257" s="24"/>
      <c r="AA257" s="18"/>
      <c r="AB257" s="103"/>
      <c r="AC257" s="131">
        <f>+S257+X257</f>
        <v>20000000</v>
      </c>
      <c r="AD257" s="18" t="s">
        <v>1016</v>
      </c>
    </row>
    <row r="258" spans="1:30" ht="60">
      <c r="B258" s="18" t="s">
        <v>751</v>
      </c>
      <c r="C258" s="18" t="s">
        <v>750</v>
      </c>
      <c r="D258" s="18" t="s">
        <v>17</v>
      </c>
      <c r="E258" s="18" t="s">
        <v>18</v>
      </c>
      <c r="F258" s="18" t="s">
        <v>1668</v>
      </c>
      <c r="G258" s="18" t="s">
        <v>1097</v>
      </c>
      <c r="H258" s="18" t="s">
        <v>1019</v>
      </c>
      <c r="I258" s="18">
        <v>1023896385</v>
      </c>
      <c r="J258" s="28"/>
      <c r="K258" s="23"/>
      <c r="L258" s="23"/>
      <c r="M258" s="23"/>
      <c r="N258" s="26" t="s">
        <v>1669</v>
      </c>
      <c r="O258" s="21">
        <v>44064</v>
      </c>
      <c r="P258" s="21">
        <v>44067</v>
      </c>
      <c r="Q258" s="21">
        <v>44188</v>
      </c>
      <c r="R258" s="23">
        <v>120</v>
      </c>
      <c r="S258" s="24">
        <v>15200000</v>
      </c>
      <c r="T258" s="18"/>
      <c r="U258" s="24"/>
      <c r="V258" s="18"/>
      <c r="W258" s="18"/>
      <c r="X258" s="24"/>
      <c r="Y258" s="18"/>
      <c r="Z258" s="24"/>
      <c r="AA258" s="18"/>
      <c r="AB258" s="103"/>
      <c r="AC258" s="131">
        <f>+S258+X258</f>
        <v>15200000</v>
      </c>
      <c r="AD258" s="18" t="s">
        <v>1016</v>
      </c>
    </row>
    <row r="259" spans="1:30" ht="75">
      <c r="B259" s="18" t="s">
        <v>754</v>
      </c>
      <c r="C259" s="18" t="s">
        <v>753</v>
      </c>
      <c r="D259" s="18" t="s">
        <v>17</v>
      </c>
      <c r="E259" s="18" t="s">
        <v>18</v>
      </c>
      <c r="F259" s="18" t="s">
        <v>1670</v>
      </c>
      <c r="G259" s="18" t="s">
        <v>1671</v>
      </c>
      <c r="H259" s="18" t="s">
        <v>1019</v>
      </c>
      <c r="I259" s="18">
        <v>1075267896</v>
      </c>
      <c r="J259" s="28"/>
      <c r="K259" s="23"/>
      <c r="L259" s="23"/>
      <c r="M259" s="23"/>
      <c r="N259" s="26" t="s">
        <v>1672</v>
      </c>
      <c r="O259" s="21">
        <v>44064</v>
      </c>
      <c r="P259" s="21">
        <v>44067</v>
      </c>
      <c r="Q259" s="21">
        <v>44188</v>
      </c>
      <c r="R259" s="23">
        <v>120</v>
      </c>
      <c r="S259" s="24">
        <v>20000000</v>
      </c>
      <c r="T259" s="18"/>
      <c r="U259" s="24"/>
      <c r="V259" s="18"/>
      <c r="W259" s="18"/>
      <c r="X259" s="24"/>
      <c r="Y259" s="18"/>
      <c r="Z259" s="24"/>
      <c r="AA259" s="18"/>
      <c r="AB259" s="103"/>
      <c r="AC259" s="131">
        <f>+S259+X259</f>
        <v>20000000</v>
      </c>
      <c r="AD259" s="18" t="s">
        <v>1016</v>
      </c>
    </row>
    <row r="260" spans="1:30" ht="90">
      <c r="B260" s="18" t="s">
        <v>757</v>
      </c>
      <c r="C260" s="18" t="s">
        <v>756</v>
      </c>
      <c r="D260" s="18" t="s">
        <v>17</v>
      </c>
      <c r="E260" s="18" t="s">
        <v>18</v>
      </c>
      <c r="F260" s="18" t="s">
        <v>1673</v>
      </c>
      <c r="G260" s="18" t="s">
        <v>1674</v>
      </c>
      <c r="H260" s="18" t="s">
        <v>1019</v>
      </c>
      <c r="I260" s="18">
        <v>49755485</v>
      </c>
      <c r="J260" s="28"/>
      <c r="K260" s="23"/>
      <c r="L260" s="23"/>
      <c r="M260" s="23"/>
      <c r="N260" s="26" t="s">
        <v>1545</v>
      </c>
      <c r="O260" s="21">
        <v>44064</v>
      </c>
      <c r="P260" s="21">
        <v>44077</v>
      </c>
      <c r="Q260" s="21">
        <v>44198</v>
      </c>
      <c r="R260" s="23">
        <v>120</v>
      </c>
      <c r="S260" s="24">
        <v>20000000</v>
      </c>
      <c r="T260" s="18"/>
      <c r="U260" s="24"/>
      <c r="V260" s="18"/>
      <c r="W260" s="18"/>
      <c r="X260" s="24"/>
      <c r="Y260" s="18"/>
      <c r="Z260" s="24"/>
      <c r="AA260" s="18"/>
      <c r="AB260" s="103"/>
      <c r="AC260" s="131">
        <f>+S260+X260</f>
        <v>20000000</v>
      </c>
      <c r="AD260" s="18" t="s">
        <v>1016</v>
      </c>
    </row>
    <row r="261" spans="1:30" ht="45">
      <c r="B261" s="18" t="s">
        <v>760</v>
      </c>
      <c r="C261" s="18" t="s">
        <v>759</v>
      </c>
      <c r="D261" s="18" t="s">
        <v>17</v>
      </c>
      <c r="E261" s="18" t="s">
        <v>18</v>
      </c>
      <c r="F261" s="18" t="s">
        <v>1675</v>
      </c>
      <c r="G261" s="18" t="s">
        <v>1676</v>
      </c>
      <c r="H261" s="18" t="s">
        <v>1019</v>
      </c>
      <c r="I261" s="18">
        <v>80061073</v>
      </c>
      <c r="J261" s="28"/>
      <c r="K261" s="23"/>
      <c r="L261" s="23"/>
      <c r="M261" s="23"/>
      <c r="N261" s="26" t="s">
        <v>1677</v>
      </c>
      <c r="O261" s="21">
        <v>44064</v>
      </c>
      <c r="P261" s="21">
        <v>44067</v>
      </c>
      <c r="Q261" s="21">
        <v>44188</v>
      </c>
      <c r="R261" s="23">
        <v>120</v>
      </c>
      <c r="S261" s="24">
        <v>20000000</v>
      </c>
      <c r="T261" s="18"/>
      <c r="U261" s="24"/>
      <c r="V261" s="18"/>
      <c r="W261" s="18"/>
      <c r="X261" s="24"/>
      <c r="Y261" s="18"/>
      <c r="Z261" s="24"/>
      <c r="AA261" s="18"/>
      <c r="AB261" s="103"/>
      <c r="AC261" s="131">
        <f>+S261+X261</f>
        <v>20000000</v>
      </c>
      <c r="AD261" s="18" t="s">
        <v>1016</v>
      </c>
    </row>
    <row r="262" spans="1:30" ht="75">
      <c r="B262" s="18" t="s">
        <v>763</v>
      </c>
      <c r="C262" s="18" t="s">
        <v>761</v>
      </c>
      <c r="D262" s="18" t="s">
        <v>17</v>
      </c>
      <c r="E262" s="18" t="s">
        <v>18</v>
      </c>
      <c r="F262" s="18" t="s">
        <v>1678</v>
      </c>
      <c r="G262" s="18" t="s">
        <v>1214</v>
      </c>
      <c r="H262" s="18" t="s">
        <v>1019</v>
      </c>
      <c r="I262" s="18">
        <v>79594955</v>
      </c>
      <c r="J262" s="28"/>
      <c r="K262" s="23"/>
      <c r="L262" s="23"/>
      <c r="M262" s="23"/>
      <c r="N262" s="26" t="s">
        <v>1679</v>
      </c>
      <c r="O262" s="21">
        <v>44064</v>
      </c>
      <c r="P262" s="21">
        <v>44067</v>
      </c>
      <c r="Q262" s="21">
        <v>44188</v>
      </c>
      <c r="R262" s="23">
        <v>120</v>
      </c>
      <c r="S262" s="24">
        <v>26000000</v>
      </c>
      <c r="T262" s="18"/>
      <c r="U262" s="24"/>
      <c r="V262" s="18"/>
      <c r="W262" s="18"/>
      <c r="X262" s="24"/>
      <c r="Y262" s="18"/>
      <c r="Z262" s="24"/>
      <c r="AA262" s="18"/>
      <c r="AB262" s="103"/>
      <c r="AC262" s="131">
        <f>+S262+X262</f>
        <v>26000000</v>
      </c>
      <c r="AD262" s="18" t="s">
        <v>1016</v>
      </c>
    </row>
    <row r="263" spans="1:30" ht="90">
      <c r="B263" s="18" t="s">
        <v>767</v>
      </c>
      <c r="C263" s="18" t="s">
        <v>765</v>
      </c>
      <c r="D263" s="18" t="s">
        <v>17</v>
      </c>
      <c r="E263" s="18" t="s">
        <v>18</v>
      </c>
      <c r="F263" s="18" t="s">
        <v>1680</v>
      </c>
      <c r="G263" s="18" t="s">
        <v>1681</v>
      </c>
      <c r="H263" s="18" t="s">
        <v>1019</v>
      </c>
      <c r="I263" s="18">
        <v>1120740083</v>
      </c>
      <c r="J263" s="28"/>
      <c r="K263" s="23"/>
      <c r="L263" s="23"/>
      <c r="M263" s="23"/>
      <c r="N263" s="26" t="s">
        <v>1682</v>
      </c>
      <c r="O263" s="21">
        <v>44065</v>
      </c>
      <c r="P263" s="21">
        <v>44069</v>
      </c>
      <c r="Q263" s="21">
        <v>44190</v>
      </c>
      <c r="R263" s="23">
        <v>120</v>
      </c>
      <c r="S263" s="24">
        <v>16800000</v>
      </c>
      <c r="T263" s="18"/>
      <c r="U263" s="24"/>
      <c r="V263" s="18"/>
      <c r="W263" s="18"/>
      <c r="X263" s="24"/>
      <c r="Y263" s="18"/>
      <c r="Z263" s="24"/>
      <c r="AA263" s="18"/>
      <c r="AB263" s="103"/>
      <c r="AC263" s="131">
        <f>+S263+X263</f>
        <v>16800000</v>
      </c>
      <c r="AD263" s="18" t="s">
        <v>1016</v>
      </c>
    </row>
    <row r="264" spans="1:30" ht="45">
      <c r="B264" s="18" t="s">
        <v>770</v>
      </c>
      <c r="C264" s="18" t="s">
        <v>769</v>
      </c>
      <c r="D264" s="18" t="s">
        <v>17</v>
      </c>
      <c r="E264" s="18" t="s">
        <v>18</v>
      </c>
      <c r="F264" s="18" t="s">
        <v>1683</v>
      </c>
      <c r="G264" s="18" t="s">
        <v>1100</v>
      </c>
      <c r="H264" s="18" t="s">
        <v>1019</v>
      </c>
      <c r="I264" s="18">
        <v>1031146087</v>
      </c>
      <c r="J264" s="28"/>
      <c r="K264" s="23"/>
      <c r="L264" s="23"/>
      <c r="M264" s="23"/>
      <c r="N264" s="26" t="s">
        <v>1684</v>
      </c>
      <c r="O264" s="21">
        <v>44065</v>
      </c>
      <c r="P264" s="21">
        <v>44067</v>
      </c>
      <c r="Q264" s="21">
        <v>44188</v>
      </c>
      <c r="R264" s="23">
        <v>120</v>
      </c>
      <c r="S264" s="24">
        <v>10000000</v>
      </c>
      <c r="T264" s="18"/>
      <c r="U264" s="24"/>
      <c r="V264" s="18"/>
      <c r="W264" s="18"/>
      <c r="X264" s="24"/>
      <c r="Y264" s="18"/>
      <c r="Z264" s="24"/>
      <c r="AA264" s="18"/>
      <c r="AB264" s="103"/>
      <c r="AC264" s="131">
        <f>+S264+X264</f>
        <v>10000000</v>
      </c>
      <c r="AD264" s="18" t="s">
        <v>1016</v>
      </c>
    </row>
    <row r="265" spans="1:30" ht="90">
      <c r="B265" s="130" t="s">
        <v>1685</v>
      </c>
      <c r="C265" s="18" t="s">
        <v>772</v>
      </c>
      <c r="D265" s="18" t="s">
        <v>17</v>
      </c>
      <c r="E265" s="18" t="s">
        <v>18</v>
      </c>
      <c r="F265" s="18" t="s">
        <v>1686</v>
      </c>
      <c r="G265" s="18" t="s">
        <v>1154</v>
      </c>
      <c r="H265" s="18" t="s">
        <v>1019</v>
      </c>
      <c r="I265" s="18">
        <v>52442869</v>
      </c>
      <c r="J265" s="28"/>
      <c r="K265" s="23"/>
      <c r="L265" s="23"/>
      <c r="M265" s="23"/>
      <c r="N265" s="26" t="s">
        <v>1687</v>
      </c>
      <c r="O265" s="21">
        <v>44065</v>
      </c>
      <c r="P265" s="21">
        <v>44067</v>
      </c>
      <c r="Q265" s="21">
        <v>44188</v>
      </c>
      <c r="R265" s="23">
        <v>120</v>
      </c>
      <c r="S265" s="24">
        <v>12800000</v>
      </c>
      <c r="T265" s="18"/>
      <c r="U265" s="24"/>
      <c r="V265" s="18"/>
      <c r="W265" s="18"/>
      <c r="X265" s="24"/>
      <c r="Y265" s="18"/>
      <c r="Z265" s="24"/>
      <c r="AA265" s="18"/>
      <c r="AB265" s="103"/>
      <c r="AC265" s="131">
        <f>+S265+X265</f>
        <v>12800000</v>
      </c>
      <c r="AD265" s="18" t="s">
        <v>1016</v>
      </c>
    </row>
    <row r="266" spans="1:30" ht="90">
      <c r="B266" s="18" t="s">
        <v>777</v>
      </c>
      <c r="C266" s="18" t="s">
        <v>776</v>
      </c>
      <c r="D266" s="18" t="s">
        <v>17</v>
      </c>
      <c r="E266" s="18" t="s">
        <v>18</v>
      </c>
      <c r="F266" s="18" t="s">
        <v>1688</v>
      </c>
      <c r="G266" s="18" t="s">
        <v>1153</v>
      </c>
      <c r="H266" s="18" t="s">
        <v>1019</v>
      </c>
      <c r="I266" s="18">
        <v>1073676940</v>
      </c>
      <c r="J266" s="28"/>
      <c r="K266" s="23"/>
      <c r="L266" s="23"/>
      <c r="M266" s="23"/>
      <c r="N266" s="26" t="s">
        <v>1687</v>
      </c>
      <c r="O266" s="21">
        <v>44065</v>
      </c>
      <c r="P266" s="21">
        <v>44067</v>
      </c>
      <c r="Q266" s="21">
        <v>44188</v>
      </c>
      <c r="R266" s="23">
        <v>120</v>
      </c>
      <c r="S266" s="24">
        <v>12800000</v>
      </c>
      <c r="T266" s="18"/>
      <c r="U266" s="24"/>
      <c r="V266" s="18"/>
      <c r="W266" s="18"/>
      <c r="X266" s="24"/>
      <c r="Y266" s="18"/>
      <c r="Z266" s="24"/>
      <c r="AA266" s="18"/>
      <c r="AB266" s="103"/>
      <c r="AC266" s="131">
        <f>+S266+X266</f>
        <v>12800000</v>
      </c>
      <c r="AD266" s="18" t="s">
        <v>1016</v>
      </c>
    </row>
    <row r="267" spans="1:30" ht="330">
      <c r="B267" s="18" t="s">
        <v>785</v>
      </c>
      <c r="C267" s="18" t="s">
        <v>787</v>
      </c>
      <c r="D267" s="18" t="s">
        <v>17</v>
      </c>
      <c r="E267" s="18" t="s">
        <v>340</v>
      </c>
      <c r="F267" s="18" t="s">
        <v>1689</v>
      </c>
      <c r="G267" s="18" t="s">
        <v>1690</v>
      </c>
      <c r="H267" s="18" t="s">
        <v>1012</v>
      </c>
      <c r="I267" s="18">
        <v>900959051</v>
      </c>
      <c r="J267" s="28"/>
      <c r="K267" s="23"/>
      <c r="L267" s="23"/>
      <c r="M267" s="23"/>
      <c r="N267" s="26" t="s">
        <v>1691</v>
      </c>
      <c r="O267" s="21">
        <v>44070</v>
      </c>
      <c r="P267" s="21" t="s">
        <v>1692</v>
      </c>
      <c r="Q267" s="21">
        <v>44255</v>
      </c>
      <c r="R267" s="23">
        <v>180</v>
      </c>
      <c r="S267" s="24">
        <v>406579743</v>
      </c>
      <c r="T267" s="18"/>
      <c r="U267" s="24"/>
      <c r="V267" s="18"/>
      <c r="W267" s="18"/>
      <c r="X267" s="24"/>
      <c r="Y267" s="18"/>
      <c r="Z267" s="24"/>
      <c r="AA267" s="18"/>
      <c r="AB267" s="103"/>
      <c r="AC267" s="131">
        <f>+S267+X267</f>
        <v>406579743</v>
      </c>
      <c r="AD267" s="18" t="s">
        <v>1692</v>
      </c>
    </row>
    <row r="268" spans="1:30" ht="240">
      <c r="B268" s="18" t="s">
        <v>788</v>
      </c>
      <c r="C268" s="18" t="s">
        <v>1693</v>
      </c>
      <c r="D268" s="18" t="s">
        <v>17</v>
      </c>
      <c r="E268" s="18" t="s">
        <v>18</v>
      </c>
      <c r="F268" s="18" t="s">
        <v>1694</v>
      </c>
      <c r="G268" s="18" t="s">
        <v>1695</v>
      </c>
      <c r="H268" s="18" t="s">
        <v>1012</v>
      </c>
      <c r="I268" s="18">
        <v>860066942</v>
      </c>
      <c r="J268" s="28"/>
      <c r="K268" s="23"/>
      <c r="L268" s="23"/>
      <c r="M268" s="23"/>
      <c r="N268" s="26" t="s">
        <v>1696</v>
      </c>
      <c r="O268" s="21">
        <v>44070</v>
      </c>
      <c r="P268" s="21">
        <v>44088</v>
      </c>
      <c r="Q268" s="21">
        <v>44390</v>
      </c>
      <c r="R268" s="23">
        <v>300</v>
      </c>
      <c r="S268" s="24">
        <v>2119593351</v>
      </c>
      <c r="T268" s="18"/>
      <c r="U268" s="24"/>
      <c r="V268" s="18"/>
      <c r="W268" s="18"/>
      <c r="X268" s="24"/>
      <c r="Y268" s="18"/>
      <c r="Z268" s="24"/>
      <c r="AA268" s="18"/>
      <c r="AB268" s="103"/>
      <c r="AC268" s="131">
        <f>+S268+X268</f>
        <v>2119593351</v>
      </c>
      <c r="AD268" s="18" t="s">
        <v>1708</v>
      </c>
    </row>
    <row r="269" spans="1:30" ht="165">
      <c r="B269" s="18" t="s">
        <v>794</v>
      </c>
      <c r="C269" s="18" t="s">
        <v>791</v>
      </c>
      <c r="D269" s="18" t="s">
        <v>457</v>
      </c>
      <c r="E269" s="18" t="s">
        <v>458</v>
      </c>
      <c r="F269" s="18" t="s">
        <v>1697</v>
      </c>
      <c r="G269" s="18" t="s">
        <v>1698</v>
      </c>
      <c r="H269" s="18" t="s">
        <v>1012</v>
      </c>
      <c r="I269" s="18">
        <v>901405970</v>
      </c>
      <c r="J269" s="94" t="s">
        <v>1699</v>
      </c>
      <c r="K269" s="19" t="s">
        <v>1012</v>
      </c>
      <c r="L269" s="20" t="s">
        <v>1700</v>
      </c>
      <c r="M269" s="20" t="s">
        <v>1701</v>
      </c>
      <c r="N269" s="26" t="s">
        <v>1702</v>
      </c>
      <c r="O269" s="21">
        <v>44081</v>
      </c>
      <c r="P269" s="21" t="s">
        <v>1692</v>
      </c>
      <c r="Q269" s="21"/>
      <c r="R269" s="23">
        <v>210</v>
      </c>
      <c r="S269" s="24">
        <v>338504541</v>
      </c>
      <c r="T269" s="18"/>
      <c r="U269" s="24"/>
      <c r="V269" s="18"/>
      <c r="W269" s="18"/>
      <c r="X269" s="24"/>
      <c r="Y269" s="18"/>
      <c r="Z269" s="24"/>
      <c r="AA269" s="18"/>
      <c r="AB269" s="103"/>
      <c r="AC269" s="131">
        <f>+S269+X269</f>
        <v>338504541</v>
      </c>
      <c r="AD269" s="18" t="s">
        <v>1692</v>
      </c>
    </row>
    <row r="270" spans="1:30" ht="60">
      <c r="A270" s="2"/>
      <c r="B270" s="18" t="s">
        <v>800</v>
      </c>
      <c r="C270" s="18" t="s">
        <v>797</v>
      </c>
      <c r="D270" s="18" t="s">
        <v>482</v>
      </c>
      <c r="E270" s="18" t="s">
        <v>18</v>
      </c>
      <c r="F270" s="18" t="s">
        <v>1703</v>
      </c>
      <c r="G270" s="18" t="s">
        <v>1704</v>
      </c>
      <c r="H270" s="18" t="s">
        <v>1012</v>
      </c>
      <c r="I270" s="18">
        <v>900465924</v>
      </c>
      <c r="J270" s="28"/>
      <c r="K270" s="23"/>
      <c r="L270" s="23"/>
      <c r="M270" s="23"/>
      <c r="N270" s="26" t="s">
        <v>1705</v>
      </c>
      <c r="O270" s="21">
        <v>44082</v>
      </c>
      <c r="P270" s="21" t="s">
        <v>1692</v>
      </c>
      <c r="Q270" s="21"/>
      <c r="R270" s="23">
        <v>360</v>
      </c>
      <c r="S270" s="24">
        <v>14839776</v>
      </c>
      <c r="T270" s="101"/>
      <c r="U270" s="24"/>
      <c r="V270" s="101"/>
      <c r="W270" s="101"/>
      <c r="X270" s="24"/>
      <c r="Y270" s="101"/>
      <c r="Z270" s="24"/>
      <c r="AA270" s="101"/>
      <c r="AB270" s="103"/>
      <c r="AC270" s="131">
        <f>+S270+X270</f>
        <v>14839776</v>
      </c>
      <c r="AD270" s="21" t="s">
        <v>1692</v>
      </c>
    </row>
    <row r="271" spans="1:30" ht="45">
      <c r="A271" s="2"/>
      <c r="B271" s="18" t="s">
        <v>803</v>
      </c>
      <c r="C271" s="18" t="s">
        <v>802</v>
      </c>
      <c r="D271" s="18" t="s">
        <v>17</v>
      </c>
      <c r="E271" s="18" t="s">
        <v>18</v>
      </c>
      <c r="F271" s="18" t="s">
        <v>1706</v>
      </c>
      <c r="G271" s="18" t="s">
        <v>1053</v>
      </c>
      <c r="H271" s="18" t="s">
        <v>1019</v>
      </c>
      <c r="I271" s="18">
        <v>1073676940</v>
      </c>
      <c r="J271" s="28"/>
      <c r="K271" s="23"/>
      <c r="L271" s="23"/>
      <c r="M271" s="23"/>
      <c r="N271" s="26" t="s">
        <v>1707</v>
      </c>
      <c r="O271" s="21">
        <v>44081</v>
      </c>
      <c r="P271" s="21">
        <v>44085</v>
      </c>
      <c r="Q271" s="21">
        <v>44206</v>
      </c>
      <c r="R271" s="23">
        <v>120</v>
      </c>
      <c r="S271" s="24">
        <v>16800000</v>
      </c>
      <c r="T271" s="101"/>
      <c r="U271" s="24"/>
      <c r="V271" s="101"/>
      <c r="W271" s="101"/>
      <c r="X271" s="24"/>
      <c r="Y271" s="101"/>
      <c r="Z271" s="24"/>
      <c r="AA271" s="101"/>
      <c r="AB271" s="103"/>
      <c r="AC271" s="131">
        <f>+S271+X271</f>
        <v>16800000</v>
      </c>
      <c r="AD271" s="18" t="s">
        <v>1708</v>
      </c>
    </row>
    <row r="272" spans="1:30" ht="60">
      <c r="A272" s="2"/>
      <c r="B272" s="18" t="s">
        <v>806</v>
      </c>
      <c r="C272" s="18" t="s">
        <v>805</v>
      </c>
      <c r="D272" s="18" t="s">
        <v>17</v>
      </c>
      <c r="E272" s="18" t="s">
        <v>18</v>
      </c>
      <c r="F272" s="18" t="s">
        <v>1709</v>
      </c>
      <c r="G272" s="18" t="s">
        <v>1160</v>
      </c>
      <c r="H272" s="18" t="s">
        <v>1019</v>
      </c>
      <c r="I272" s="18">
        <v>1022342186</v>
      </c>
      <c r="J272" s="28"/>
      <c r="K272" s="23"/>
      <c r="L272" s="23"/>
      <c r="M272" s="23"/>
      <c r="N272" s="26" t="s">
        <v>1654</v>
      </c>
      <c r="O272" s="21">
        <v>44082</v>
      </c>
      <c r="P272" s="21">
        <v>44084</v>
      </c>
      <c r="Q272" s="21">
        <v>44205</v>
      </c>
      <c r="R272" s="23">
        <v>120</v>
      </c>
      <c r="S272" s="24">
        <v>20000000</v>
      </c>
      <c r="T272" s="101"/>
      <c r="U272" s="24"/>
      <c r="V272" s="101"/>
      <c r="W272" s="101"/>
      <c r="X272" s="24"/>
      <c r="Y272" s="101"/>
      <c r="Z272" s="24"/>
      <c r="AA272" s="101"/>
      <c r="AB272" s="103"/>
      <c r="AC272" s="131">
        <f>+S272+X272</f>
        <v>20000000</v>
      </c>
      <c r="AD272" s="18" t="s">
        <v>1708</v>
      </c>
    </row>
    <row r="273" spans="1:30" ht="75">
      <c r="B273" s="18" t="s">
        <v>809</v>
      </c>
      <c r="C273" s="18" t="s">
        <v>808</v>
      </c>
      <c r="D273" s="18" t="s">
        <v>17</v>
      </c>
      <c r="E273" s="18" t="s">
        <v>18</v>
      </c>
      <c r="F273" s="18" t="s">
        <v>1710</v>
      </c>
      <c r="G273" s="18" t="s">
        <v>1240</v>
      </c>
      <c r="H273" s="18" t="s">
        <v>1019</v>
      </c>
      <c r="I273" s="18">
        <v>19445797</v>
      </c>
      <c r="J273" s="28"/>
      <c r="K273" s="23"/>
      <c r="L273" s="23"/>
      <c r="M273" s="23"/>
      <c r="N273" s="26" t="s">
        <v>1711</v>
      </c>
      <c r="O273" s="21">
        <v>44082</v>
      </c>
      <c r="P273" s="21">
        <v>44085</v>
      </c>
      <c r="Q273" s="21">
        <v>44206</v>
      </c>
      <c r="R273" s="23">
        <v>120</v>
      </c>
      <c r="S273" s="24">
        <v>10000000</v>
      </c>
      <c r="T273" s="18"/>
      <c r="U273" s="24"/>
      <c r="V273" s="18"/>
      <c r="W273" s="18"/>
      <c r="X273" s="24"/>
      <c r="Y273" s="18"/>
      <c r="Z273" s="24"/>
      <c r="AA273" s="18"/>
      <c r="AB273" s="103"/>
      <c r="AC273" s="131">
        <f>+S273+X273</f>
        <v>10000000</v>
      </c>
      <c r="AD273" s="18" t="s">
        <v>1708</v>
      </c>
    </row>
    <row r="274" spans="1:30" ht="75">
      <c r="B274" s="18" t="s">
        <v>812</v>
      </c>
      <c r="C274" s="18" t="s">
        <v>811</v>
      </c>
      <c r="D274" s="18" t="s">
        <v>17</v>
      </c>
      <c r="E274" s="18" t="s">
        <v>18</v>
      </c>
      <c r="F274" s="18" t="s">
        <v>1712</v>
      </c>
      <c r="G274" s="18" t="s">
        <v>1255</v>
      </c>
      <c r="H274" s="18" t="s">
        <v>1019</v>
      </c>
      <c r="I274" s="18">
        <v>1030559488</v>
      </c>
      <c r="J274" s="28"/>
      <c r="K274" s="23"/>
      <c r="L274" s="23"/>
      <c r="M274" s="23"/>
      <c r="N274" s="26" t="s">
        <v>1711</v>
      </c>
      <c r="O274" s="21">
        <v>44082</v>
      </c>
      <c r="P274" s="21">
        <v>44085</v>
      </c>
      <c r="Q274" s="21">
        <v>44206</v>
      </c>
      <c r="R274" s="23">
        <v>120</v>
      </c>
      <c r="S274" s="24">
        <v>10000000</v>
      </c>
      <c r="T274" s="18"/>
      <c r="U274" s="24"/>
      <c r="V274" s="18"/>
      <c r="W274" s="18"/>
      <c r="X274" s="24"/>
      <c r="Y274" s="18"/>
      <c r="Z274" s="24"/>
      <c r="AA274" s="18"/>
      <c r="AB274" s="103"/>
      <c r="AC274" s="131">
        <f>+S274+X274</f>
        <v>10000000</v>
      </c>
      <c r="AD274" s="18" t="s">
        <v>1708</v>
      </c>
    </row>
    <row r="275" spans="1:30" ht="45">
      <c r="A275" s="2"/>
      <c r="B275" s="18" t="s">
        <v>815</v>
      </c>
      <c r="C275" s="18" t="s">
        <v>814</v>
      </c>
      <c r="D275" s="18" t="s">
        <v>17</v>
      </c>
      <c r="E275" s="18" t="s">
        <v>18</v>
      </c>
      <c r="F275" s="18" t="s">
        <v>1713</v>
      </c>
      <c r="G275" s="18" t="s">
        <v>1273</v>
      </c>
      <c r="H275" s="18" t="s">
        <v>1019</v>
      </c>
      <c r="I275" s="18">
        <v>1101177020</v>
      </c>
      <c r="J275" s="28"/>
      <c r="K275" s="23"/>
      <c r="L275" s="23"/>
      <c r="M275" s="23"/>
      <c r="N275" s="26" t="s">
        <v>1179</v>
      </c>
      <c r="O275" s="21">
        <v>44082</v>
      </c>
      <c r="P275" s="21">
        <v>44089</v>
      </c>
      <c r="Q275" s="21">
        <v>44210</v>
      </c>
      <c r="R275" s="23">
        <v>120</v>
      </c>
      <c r="S275" s="24">
        <v>20000000</v>
      </c>
      <c r="T275" s="101"/>
      <c r="U275" s="24"/>
      <c r="V275" s="101"/>
      <c r="W275" s="101"/>
      <c r="X275" s="24"/>
      <c r="Y275" s="101"/>
      <c r="Z275" s="24"/>
      <c r="AA275" s="101"/>
      <c r="AB275" s="103"/>
      <c r="AC275" s="131">
        <f>+S275+X275</f>
        <v>20000000</v>
      </c>
      <c r="AD275" s="18" t="s">
        <v>1714</v>
      </c>
    </row>
    <row r="276" spans="1:30" ht="45">
      <c r="A276" s="2"/>
      <c r="B276" s="18" t="s">
        <v>818</v>
      </c>
      <c r="C276" s="18" t="s">
        <v>817</v>
      </c>
      <c r="D276" s="18" t="s">
        <v>17</v>
      </c>
      <c r="E276" s="18" t="s">
        <v>18</v>
      </c>
      <c r="F276" s="18" t="s">
        <v>1715</v>
      </c>
      <c r="G276" s="18" t="s">
        <v>1246</v>
      </c>
      <c r="H276" s="18" t="s">
        <v>1019</v>
      </c>
      <c r="I276" s="18">
        <v>52856574</v>
      </c>
      <c r="J276" s="28"/>
      <c r="K276" s="23"/>
      <c r="L276" s="23"/>
      <c r="M276" s="23"/>
      <c r="N276" s="26" t="s">
        <v>1179</v>
      </c>
      <c r="O276" s="21">
        <v>44082</v>
      </c>
      <c r="P276" s="21">
        <v>44088</v>
      </c>
      <c r="Q276" s="21">
        <v>44209</v>
      </c>
      <c r="R276" s="23">
        <v>120</v>
      </c>
      <c r="S276" s="24">
        <v>20000000</v>
      </c>
      <c r="T276" s="101"/>
      <c r="U276" s="24"/>
      <c r="V276" s="101"/>
      <c r="W276" s="101"/>
      <c r="X276" s="24"/>
      <c r="Y276" s="101"/>
      <c r="Z276" s="24"/>
      <c r="AA276" s="101"/>
      <c r="AB276" s="103"/>
      <c r="AC276" s="131">
        <f>+S276+X276</f>
        <v>20000000</v>
      </c>
      <c r="AD276" s="18" t="s">
        <v>1714</v>
      </c>
    </row>
    <row r="277" spans="1:30" ht="135">
      <c r="A277" s="2"/>
      <c r="B277" s="18" t="s">
        <v>821</v>
      </c>
      <c r="C277" s="18" t="s">
        <v>1716</v>
      </c>
      <c r="D277" s="18" t="s">
        <v>17</v>
      </c>
      <c r="E277" s="18" t="s">
        <v>18</v>
      </c>
      <c r="F277" s="18" t="s">
        <v>1717</v>
      </c>
      <c r="G277" s="18" t="s">
        <v>1228</v>
      </c>
      <c r="H277" s="18" t="s">
        <v>1019</v>
      </c>
      <c r="I277" s="18">
        <v>79234593</v>
      </c>
      <c r="J277" s="28"/>
      <c r="K277" s="23"/>
      <c r="L277" s="23"/>
      <c r="M277" s="23"/>
      <c r="N277" s="26" t="s">
        <v>1718</v>
      </c>
      <c r="O277" s="21">
        <v>44083</v>
      </c>
      <c r="P277" s="21">
        <v>44085</v>
      </c>
      <c r="Q277" s="21">
        <v>44206</v>
      </c>
      <c r="R277" s="23">
        <v>120</v>
      </c>
      <c r="S277" s="24">
        <v>20000000</v>
      </c>
      <c r="T277" s="101"/>
      <c r="U277" s="24"/>
      <c r="V277" s="101"/>
      <c r="W277" s="101"/>
      <c r="X277" s="24"/>
      <c r="Y277" s="101"/>
      <c r="Z277" s="24"/>
      <c r="AA277" s="101"/>
      <c r="AB277" s="103"/>
      <c r="AC277" s="131">
        <f>+S277+X277</f>
        <v>20000000</v>
      </c>
      <c r="AD277" s="18" t="s">
        <v>1708</v>
      </c>
    </row>
    <row r="278" spans="1:30" ht="60">
      <c r="A278" s="2"/>
      <c r="B278" s="18" t="s">
        <v>824</v>
      </c>
      <c r="C278" s="18" t="s">
        <v>1719</v>
      </c>
      <c r="D278" s="18" t="s">
        <v>17</v>
      </c>
      <c r="E278" s="18" t="s">
        <v>18</v>
      </c>
      <c r="F278" s="18" t="s">
        <v>1720</v>
      </c>
      <c r="G278" s="18" t="s">
        <v>1260</v>
      </c>
      <c r="H278" s="18" t="s">
        <v>1019</v>
      </c>
      <c r="I278" s="18">
        <v>52381414</v>
      </c>
      <c r="J278" s="28"/>
      <c r="K278" s="23"/>
      <c r="L278" s="23"/>
      <c r="M278" s="23"/>
      <c r="N278" s="26" t="s">
        <v>1499</v>
      </c>
      <c r="O278" s="21">
        <v>44084</v>
      </c>
      <c r="P278" s="21">
        <v>44085</v>
      </c>
      <c r="Q278" s="21">
        <v>44206</v>
      </c>
      <c r="R278" s="23">
        <v>120</v>
      </c>
      <c r="S278" s="24">
        <v>20000000</v>
      </c>
      <c r="T278" s="101"/>
      <c r="U278" s="24"/>
      <c r="V278" s="101"/>
      <c r="W278" s="101"/>
      <c r="X278" s="24"/>
      <c r="Y278" s="101"/>
      <c r="Z278" s="24"/>
      <c r="AA278" s="101"/>
      <c r="AB278" s="103"/>
      <c r="AC278" s="131">
        <f>+S278+X278</f>
        <v>20000000</v>
      </c>
      <c r="AD278" s="18" t="s">
        <v>1708</v>
      </c>
    </row>
    <row r="279" spans="1:30" ht="60">
      <c r="A279" s="2"/>
      <c r="B279" s="18" t="s">
        <v>827</v>
      </c>
      <c r="C279" s="18" t="s">
        <v>1721</v>
      </c>
      <c r="D279" s="18" t="s">
        <v>17</v>
      </c>
      <c r="E279" s="18" t="s">
        <v>18</v>
      </c>
      <c r="F279" s="18" t="s">
        <v>1722</v>
      </c>
      <c r="G279" s="18" t="s">
        <v>1268</v>
      </c>
      <c r="H279" s="18" t="s">
        <v>1019</v>
      </c>
      <c r="I279" s="18">
        <v>79743591</v>
      </c>
      <c r="J279" s="28"/>
      <c r="K279" s="23"/>
      <c r="L279" s="23"/>
      <c r="M279" s="23"/>
      <c r="N279" s="26" t="s">
        <v>1499</v>
      </c>
      <c r="O279" s="21">
        <v>44083</v>
      </c>
      <c r="P279" s="21">
        <v>44085</v>
      </c>
      <c r="Q279" s="21">
        <v>44206</v>
      </c>
      <c r="R279" s="23">
        <v>120</v>
      </c>
      <c r="S279" s="24">
        <v>20000000</v>
      </c>
      <c r="T279" s="101"/>
      <c r="U279" s="24"/>
      <c r="V279" s="101"/>
      <c r="W279" s="101"/>
      <c r="X279" s="24"/>
      <c r="Y279" s="101"/>
      <c r="Z279" s="24"/>
      <c r="AA279" s="101"/>
      <c r="AB279" s="103"/>
      <c r="AC279" s="131">
        <f>+S279+X279</f>
        <v>20000000</v>
      </c>
      <c r="AD279" s="18" t="s">
        <v>1708</v>
      </c>
    </row>
    <row r="280" spans="1:30" ht="60">
      <c r="A280" s="2"/>
      <c r="B280" s="18" t="s">
        <v>830</v>
      </c>
      <c r="C280" s="18" t="s">
        <v>1723</v>
      </c>
      <c r="D280" s="18" t="s">
        <v>17</v>
      </c>
      <c r="E280" s="18" t="s">
        <v>18</v>
      </c>
      <c r="F280" s="18" t="s">
        <v>1724</v>
      </c>
      <c r="G280" s="18" t="s">
        <v>1725</v>
      </c>
      <c r="H280" s="18" t="s">
        <v>1019</v>
      </c>
      <c r="I280" s="18">
        <v>80098149</v>
      </c>
      <c r="J280" s="28"/>
      <c r="K280" s="23"/>
      <c r="L280" s="23"/>
      <c r="M280" s="23"/>
      <c r="N280" s="26" t="s">
        <v>1654</v>
      </c>
      <c r="O280" s="21">
        <v>44084</v>
      </c>
      <c r="P280" s="21" t="s">
        <v>1692</v>
      </c>
      <c r="Q280" s="21"/>
      <c r="R280" s="23">
        <v>120</v>
      </c>
      <c r="S280" s="24">
        <v>20000000</v>
      </c>
      <c r="T280" s="101"/>
      <c r="U280" s="24"/>
      <c r="V280" s="101"/>
      <c r="W280" s="101"/>
      <c r="X280" s="24"/>
      <c r="Y280" s="101"/>
      <c r="Z280" s="24"/>
      <c r="AA280" s="101"/>
      <c r="AB280" s="103"/>
      <c r="AC280" s="131">
        <f>+S280+X280</f>
        <v>20000000</v>
      </c>
      <c r="AD280" s="21" t="s">
        <v>1692</v>
      </c>
    </row>
    <row r="281" spans="1:30" ht="60">
      <c r="A281" s="2"/>
      <c r="B281" s="18" t="s">
        <v>833</v>
      </c>
      <c r="C281" s="18" t="s">
        <v>1726</v>
      </c>
      <c r="D281" s="18" t="s">
        <v>17</v>
      </c>
      <c r="E281" s="18" t="s">
        <v>18</v>
      </c>
      <c r="F281" s="18" t="s">
        <v>1727</v>
      </c>
      <c r="G281" s="18" t="s">
        <v>1253</v>
      </c>
      <c r="H281" s="18" t="s">
        <v>1019</v>
      </c>
      <c r="I281" s="18">
        <v>35586455</v>
      </c>
      <c r="J281" s="28"/>
      <c r="K281" s="23"/>
      <c r="L281" s="23"/>
      <c r="M281" s="23"/>
      <c r="N281" s="26" t="s">
        <v>1460</v>
      </c>
      <c r="O281" s="21">
        <v>44088</v>
      </c>
      <c r="P281" s="21">
        <v>44089</v>
      </c>
      <c r="Q281" s="21">
        <v>44210</v>
      </c>
      <c r="R281" s="23">
        <v>120</v>
      </c>
      <c r="S281" s="24">
        <v>20000000</v>
      </c>
      <c r="T281" s="101"/>
      <c r="U281" s="24"/>
      <c r="V281" s="101"/>
      <c r="W281" s="101"/>
      <c r="X281" s="24"/>
      <c r="Y281" s="101"/>
      <c r="Z281" s="24"/>
      <c r="AA281" s="101"/>
      <c r="AB281" s="103"/>
      <c r="AC281" s="131">
        <f>+S281+X281</f>
        <v>20000000</v>
      </c>
      <c r="AD281" s="18" t="s">
        <v>1714</v>
      </c>
    </row>
    <row r="282" spans="1:30" ht="75">
      <c r="A282" s="2"/>
      <c r="B282" s="18" t="s">
        <v>836</v>
      </c>
      <c r="C282" s="18" t="s">
        <v>1728</v>
      </c>
      <c r="D282" s="18" t="s">
        <v>17</v>
      </c>
      <c r="E282" s="18" t="s">
        <v>18</v>
      </c>
      <c r="F282" s="18" t="s">
        <v>1729</v>
      </c>
      <c r="G282" s="18" t="s">
        <v>1730</v>
      </c>
      <c r="H282" s="18" t="s">
        <v>1019</v>
      </c>
      <c r="I282" s="18">
        <v>1033742425</v>
      </c>
      <c r="J282" s="28"/>
      <c r="K282" s="23"/>
      <c r="L282" s="23"/>
      <c r="M282" s="23"/>
      <c r="N282" s="26" t="s">
        <v>1731</v>
      </c>
      <c r="O282" s="21">
        <v>44089</v>
      </c>
      <c r="P282" s="21">
        <v>44095</v>
      </c>
      <c r="Q282" s="21">
        <v>44216</v>
      </c>
      <c r="R282" s="23">
        <v>120</v>
      </c>
      <c r="S282" s="24">
        <v>16800000</v>
      </c>
      <c r="T282" s="101"/>
      <c r="U282" s="24"/>
      <c r="V282" s="101"/>
      <c r="W282" s="101"/>
      <c r="X282" s="24"/>
      <c r="Y282" s="101"/>
      <c r="Z282" s="24"/>
      <c r="AA282" s="101"/>
      <c r="AB282" s="103"/>
      <c r="AC282" s="131">
        <f>+S282+X282</f>
        <v>16800000</v>
      </c>
      <c r="AD282" s="18" t="s">
        <v>1714</v>
      </c>
    </row>
    <row r="283" spans="1:30" ht="75">
      <c r="A283" s="2"/>
      <c r="B283" s="18" t="s">
        <v>839</v>
      </c>
      <c r="C283" s="18" t="s">
        <v>838</v>
      </c>
      <c r="D283" s="18" t="s">
        <v>17</v>
      </c>
      <c r="E283" s="18" t="s">
        <v>18</v>
      </c>
      <c r="F283" s="18" t="s">
        <v>1732</v>
      </c>
      <c r="G283" s="19" t="s">
        <v>1257</v>
      </c>
      <c r="H283" s="18" t="s">
        <v>1019</v>
      </c>
      <c r="I283" s="18">
        <v>1020755560</v>
      </c>
      <c r="J283" s="28"/>
      <c r="K283" s="23"/>
      <c r="L283" s="23"/>
      <c r="M283" s="23"/>
      <c r="N283" s="26" t="s">
        <v>1592</v>
      </c>
      <c r="O283" s="21">
        <v>44089</v>
      </c>
      <c r="P283" s="21">
        <v>44091</v>
      </c>
      <c r="Q283" s="21">
        <v>44212</v>
      </c>
      <c r="R283" s="23">
        <v>120</v>
      </c>
      <c r="S283" s="24">
        <v>22000000</v>
      </c>
      <c r="T283" s="101"/>
      <c r="U283" s="24"/>
      <c r="V283" s="101"/>
      <c r="W283" s="101"/>
      <c r="X283" s="24"/>
      <c r="Y283" s="101"/>
      <c r="Z283" s="24"/>
      <c r="AA283" s="101"/>
      <c r="AB283" s="103"/>
      <c r="AC283" s="131">
        <f>+S283+X283</f>
        <v>22000000</v>
      </c>
      <c r="AD283" s="18" t="s">
        <v>1714</v>
      </c>
    </row>
    <row r="284" spans="1:30" ht="60">
      <c r="A284" s="2"/>
      <c r="B284" s="18" t="s">
        <v>842</v>
      </c>
      <c r="C284" s="18" t="s">
        <v>841</v>
      </c>
      <c r="D284" s="18" t="s">
        <v>17</v>
      </c>
      <c r="E284" s="18" t="s">
        <v>18</v>
      </c>
      <c r="F284" s="18" t="s">
        <v>1733</v>
      </c>
      <c r="G284" s="18" t="s">
        <v>1734</v>
      </c>
      <c r="H284" s="18" t="s">
        <v>1019</v>
      </c>
      <c r="I284" s="18">
        <v>1101175034</v>
      </c>
      <c r="J284" s="28"/>
      <c r="K284" s="23"/>
      <c r="L284" s="23"/>
      <c r="M284" s="23"/>
      <c r="N284" s="26" t="s">
        <v>1735</v>
      </c>
      <c r="O284" s="21">
        <v>44089</v>
      </c>
      <c r="P284" s="21">
        <v>44092</v>
      </c>
      <c r="Q284" s="21">
        <v>44213</v>
      </c>
      <c r="R284" s="23">
        <v>120</v>
      </c>
      <c r="S284" s="24">
        <v>20000000</v>
      </c>
      <c r="T284" s="101"/>
      <c r="U284" s="24"/>
      <c r="V284" s="101"/>
      <c r="W284" s="101"/>
      <c r="X284" s="24"/>
      <c r="Y284" s="101"/>
      <c r="Z284" s="24"/>
      <c r="AA284" s="101"/>
      <c r="AB284" s="103"/>
      <c r="AC284" s="131">
        <f>+S284+X284</f>
        <v>20000000</v>
      </c>
      <c r="AD284" s="18" t="s">
        <v>1714</v>
      </c>
    </row>
    <row r="285" spans="1:30" ht="60">
      <c r="A285" s="2"/>
      <c r="B285" s="18" t="s">
        <v>844</v>
      </c>
      <c r="C285" s="18" t="s">
        <v>843</v>
      </c>
      <c r="D285" s="18" t="s">
        <v>17</v>
      </c>
      <c r="E285" s="18" t="s">
        <v>18</v>
      </c>
      <c r="F285" s="18" t="s">
        <v>1736</v>
      </c>
      <c r="G285" s="18" t="s">
        <v>1278</v>
      </c>
      <c r="H285" s="18" t="s">
        <v>1019</v>
      </c>
      <c r="I285" s="18">
        <v>1128470308</v>
      </c>
      <c r="J285" s="28"/>
      <c r="K285" s="23"/>
      <c r="L285" s="23"/>
      <c r="M285" s="23"/>
      <c r="N285" s="26" t="s">
        <v>1735</v>
      </c>
      <c r="O285" s="21">
        <v>44089</v>
      </c>
      <c r="P285" s="21">
        <v>44092</v>
      </c>
      <c r="Q285" s="21">
        <v>44213</v>
      </c>
      <c r="R285" s="23">
        <v>120</v>
      </c>
      <c r="S285" s="24">
        <v>20000000</v>
      </c>
      <c r="T285" s="101"/>
      <c r="U285" s="24"/>
      <c r="V285" s="101"/>
      <c r="W285" s="101"/>
      <c r="X285" s="24"/>
      <c r="Y285" s="101"/>
      <c r="Z285" s="24"/>
      <c r="AA285" s="101"/>
      <c r="AB285" s="103"/>
      <c r="AC285" s="131">
        <f>+S285+X285</f>
        <v>20000000</v>
      </c>
      <c r="AD285" s="18" t="s">
        <v>1714</v>
      </c>
    </row>
    <row r="286" spans="1:30" ht="120">
      <c r="A286" s="2"/>
      <c r="B286" s="18" t="s">
        <v>846</v>
      </c>
      <c r="C286" s="18" t="s">
        <v>845</v>
      </c>
      <c r="D286" s="18" t="s">
        <v>17</v>
      </c>
      <c r="E286" s="18" t="s">
        <v>18</v>
      </c>
      <c r="F286" s="18" t="s">
        <v>1737</v>
      </c>
      <c r="G286" s="18" t="s">
        <v>1738</v>
      </c>
      <c r="H286" s="18" t="s">
        <v>1019</v>
      </c>
      <c r="I286" s="18">
        <v>1096950418</v>
      </c>
      <c r="J286" s="28"/>
      <c r="K286" s="23"/>
      <c r="L286" s="23"/>
      <c r="M286" s="23"/>
      <c r="N286" s="26" t="s">
        <v>1739</v>
      </c>
      <c r="O286" s="21">
        <v>44089</v>
      </c>
      <c r="P286" s="21">
        <v>44095</v>
      </c>
      <c r="Q286" s="21">
        <v>44216</v>
      </c>
      <c r="R286" s="23">
        <v>120</v>
      </c>
      <c r="S286" s="24">
        <v>16800000</v>
      </c>
      <c r="T286" s="101"/>
      <c r="U286" s="24"/>
      <c r="V286" s="101"/>
      <c r="W286" s="101"/>
      <c r="X286" s="24"/>
      <c r="Y286" s="101"/>
      <c r="Z286" s="24"/>
      <c r="AA286" s="101"/>
      <c r="AB286" s="103"/>
      <c r="AC286" s="131">
        <f>+S286+X286</f>
        <v>16800000</v>
      </c>
      <c r="AD286" s="18" t="s">
        <v>1714</v>
      </c>
    </row>
    <row r="287" spans="1:30" ht="60">
      <c r="A287" s="2"/>
      <c r="B287" s="18" t="s">
        <v>850</v>
      </c>
      <c r="C287" s="18" t="s">
        <v>848</v>
      </c>
      <c r="D287" s="18" t="s">
        <v>17</v>
      </c>
      <c r="E287" s="18" t="s">
        <v>18</v>
      </c>
      <c r="F287" s="18" t="s">
        <v>1740</v>
      </c>
      <c r="G287" s="18" t="s">
        <v>1741</v>
      </c>
      <c r="H287" s="18" t="s">
        <v>1019</v>
      </c>
      <c r="I287" s="18">
        <v>51654246</v>
      </c>
      <c r="J287" s="28"/>
      <c r="K287" s="23"/>
      <c r="L287" s="23"/>
      <c r="M287" s="23"/>
      <c r="N287" s="26" t="s">
        <v>1460</v>
      </c>
      <c r="O287" s="21">
        <v>44092</v>
      </c>
      <c r="P287" s="21" t="s">
        <v>1692</v>
      </c>
      <c r="Q287" s="21"/>
      <c r="R287" s="23">
        <v>120</v>
      </c>
      <c r="S287" s="24">
        <v>20000000</v>
      </c>
      <c r="T287" s="101"/>
      <c r="U287" s="24"/>
      <c r="V287" s="101"/>
      <c r="W287" s="101"/>
      <c r="X287" s="24"/>
      <c r="Y287" s="101"/>
      <c r="Z287" s="24"/>
      <c r="AA287" s="101"/>
      <c r="AB287" s="103"/>
      <c r="AC287" s="131">
        <f>+S287+X287</f>
        <v>20000000</v>
      </c>
      <c r="AD287" s="21" t="s">
        <v>1692</v>
      </c>
    </row>
    <row r="288" spans="1:30" ht="60">
      <c r="A288" s="2"/>
      <c r="B288" s="18" t="s">
        <v>852</v>
      </c>
      <c r="C288" s="18" t="s">
        <v>851</v>
      </c>
      <c r="D288" s="18" t="s">
        <v>17</v>
      </c>
      <c r="E288" s="18" t="s">
        <v>18</v>
      </c>
      <c r="F288" s="18" t="s">
        <v>1742</v>
      </c>
      <c r="G288" s="18" t="s">
        <v>1276</v>
      </c>
      <c r="H288" s="18" t="s">
        <v>1019</v>
      </c>
      <c r="I288" s="18">
        <v>52857075</v>
      </c>
      <c r="J288" s="28"/>
      <c r="K288" s="23"/>
      <c r="L288" s="23"/>
      <c r="M288" s="23"/>
      <c r="N288" s="26" t="s">
        <v>1460</v>
      </c>
      <c r="O288" s="21">
        <v>44092</v>
      </c>
      <c r="P288" s="21" t="s">
        <v>1692</v>
      </c>
      <c r="Q288" s="21"/>
      <c r="R288" s="23">
        <v>120</v>
      </c>
      <c r="S288" s="24">
        <v>20000000</v>
      </c>
      <c r="T288" s="101"/>
      <c r="U288" s="24"/>
      <c r="V288" s="101"/>
      <c r="W288" s="101"/>
      <c r="X288" s="24"/>
      <c r="Y288" s="101"/>
      <c r="Z288" s="24"/>
      <c r="AA288" s="101"/>
      <c r="AB288" s="103"/>
      <c r="AC288" s="131">
        <f>+S288+X288</f>
        <v>20000000</v>
      </c>
      <c r="AD288" s="21" t="s">
        <v>1692</v>
      </c>
    </row>
    <row r="289" spans="1:30" ht="90">
      <c r="A289" s="2"/>
      <c r="B289" s="18" t="s">
        <v>854</v>
      </c>
      <c r="C289" s="18" t="s">
        <v>853</v>
      </c>
      <c r="D289" s="18" t="s">
        <v>17</v>
      </c>
      <c r="E289" s="18" t="s">
        <v>18</v>
      </c>
      <c r="F289" s="18" t="s">
        <v>1743</v>
      </c>
      <c r="G289" s="18" t="s">
        <v>1234</v>
      </c>
      <c r="H289" s="18" t="s">
        <v>1019</v>
      </c>
      <c r="I289" s="18">
        <v>1082899232</v>
      </c>
      <c r="J289" s="28"/>
      <c r="K289" s="23"/>
      <c r="L289" s="23"/>
      <c r="M289" s="23"/>
      <c r="N289" s="26" t="s">
        <v>1744</v>
      </c>
      <c r="O289" s="21">
        <v>44089</v>
      </c>
      <c r="P289" s="21">
        <v>44095</v>
      </c>
      <c r="Q289" s="21">
        <v>44216</v>
      </c>
      <c r="R289" s="23">
        <v>120</v>
      </c>
      <c r="S289" s="24">
        <v>20000000</v>
      </c>
      <c r="T289" s="101"/>
      <c r="U289" s="24"/>
      <c r="V289" s="101"/>
      <c r="W289" s="101"/>
      <c r="X289" s="24"/>
      <c r="Y289" s="101"/>
      <c r="Z289" s="24"/>
      <c r="AA289" s="101"/>
      <c r="AB289" s="103"/>
      <c r="AC289" s="131">
        <f>+S289+X289</f>
        <v>20000000</v>
      </c>
      <c r="AD289" s="18" t="s">
        <v>1714</v>
      </c>
    </row>
    <row r="290" spans="1:30" ht="60">
      <c r="A290" s="2"/>
      <c r="B290" s="18" t="s">
        <v>857</v>
      </c>
      <c r="C290" s="18" t="s">
        <v>856</v>
      </c>
      <c r="D290" s="18" t="s">
        <v>17</v>
      </c>
      <c r="E290" s="18" t="s">
        <v>18</v>
      </c>
      <c r="F290" s="18" t="s">
        <v>964</v>
      </c>
      <c r="G290" s="18" t="s">
        <v>1263</v>
      </c>
      <c r="H290" s="18" t="s">
        <v>1019</v>
      </c>
      <c r="I290" s="18">
        <v>19339805</v>
      </c>
      <c r="J290" s="28"/>
      <c r="K290" s="23"/>
      <c r="L290" s="23"/>
      <c r="M290" s="23"/>
      <c r="N290" s="26" t="s">
        <v>1460</v>
      </c>
      <c r="O290" s="21">
        <v>44090</v>
      </c>
      <c r="P290" s="21">
        <v>44095</v>
      </c>
      <c r="Q290" s="21">
        <v>44216</v>
      </c>
      <c r="R290" s="23">
        <v>120</v>
      </c>
      <c r="S290" s="24">
        <v>20000000</v>
      </c>
      <c r="T290" s="101"/>
      <c r="U290" s="24"/>
      <c r="V290" s="101"/>
      <c r="W290" s="101"/>
      <c r="X290" s="24"/>
      <c r="Y290" s="101"/>
      <c r="Z290" s="24"/>
      <c r="AA290" s="101"/>
      <c r="AB290" s="103"/>
      <c r="AC290" s="131">
        <f>+S290+X290</f>
        <v>20000000</v>
      </c>
      <c r="AD290" s="18" t="s">
        <v>1714</v>
      </c>
    </row>
    <row r="291" spans="1:30" ht="60">
      <c r="A291" s="2"/>
      <c r="B291" s="18" t="s">
        <v>860</v>
      </c>
      <c r="C291" s="18" t="s">
        <v>859</v>
      </c>
      <c r="D291" s="18" t="s">
        <v>17</v>
      </c>
      <c r="E291" s="18" t="s">
        <v>18</v>
      </c>
      <c r="F291" s="18" t="s">
        <v>1745</v>
      </c>
      <c r="G291" s="18" t="s">
        <v>1746</v>
      </c>
      <c r="H291" s="18" t="s">
        <v>1019</v>
      </c>
      <c r="I291" s="18">
        <v>1023886101</v>
      </c>
      <c r="J291" s="28"/>
      <c r="K291" s="23"/>
      <c r="L291" s="23"/>
      <c r="M291" s="23"/>
      <c r="N291" s="26" t="s">
        <v>1499</v>
      </c>
      <c r="O291" s="21">
        <v>44090</v>
      </c>
      <c r="P291" s="21">
        <v>44095</v>
      </c>
      <c r="Q291" s="21">
        <v>44216</v>
      </c>
      <c r="R291" s="23">
        <v>120</v>
      </c>
      <c r="S291" s="24">
        <v>20000000</v>
      </c>
      <c r="T291" s="101"/>
      <c r="U291" s="24"/>
      <c r="V291" s="101"/>
      <c r="W291" s="101"/>
      <c r="X291" s="24"/>
      <c r="Y291" s="101"/>
      <c r="Z291" s="24"/>
      <c r="AA291" s="101"/>
      <c r="AB291" s="103"/>
      <c r="AC291" s="131">
        <f>+S291+X291</f>
        <v>20000000</v>
      </c>
      <c r="AD291" s="18" t="s">
        <v>1714</v>
      </c>
    </row>
    <row r="292" spans="1:30" ht="90">
      <c r="A292" s="2"/>
      <c r="B292" s="18" t="s">
        <v>863</v>
      </c>
      <c r="C292" s="18" t="s">
        <v>862</v>
      </c>
      <c r="D292" s="18" t="s">
        <v>17</v>
      </c>
      <c r="E292" s="18" t="s">
        <v>18</v>
      </c>
      <c r="F292" s="18" t="s">
        <v>1747</v>
      </c>
      <c r="G292" s="18" t="s">
        <v>1748</v>
      </c>
      <c r="H292" s="18" t="s">
        <v>1019</v>
      </c>
      <c r="I292" s="18">
        <v>1032436573</v>
      </c>
      <c r="J292" s="28"/>
      <c r="K292" s="23"/>
      <c r="L292" s="23"/>
      <c r="M292" s="23"/>
      <c r="N292" s="26" t="s">
        <v>1749</v>
      </c>
      <c r="O292" s="21">
        <v>44092</v>
      </c>
      <c r="P292" s="21">
        <v>44098</v>
      </c>
      <c r="Q292" s="21">
        <v>44219</v>
      </c>
      <c r="R292" s="23">
        <v>120</v>
      </c>
      <c r="S292" s="24">
        <v>10000000</v>
      </c>
      <c r="T292" s="101"/>
      <c r="U292" s="24"/>
      <c r="V292" s="101"/>
      <c r="W292" s="101"/>
      <c r="X292" s="24"/>
      <c r="Y292" s="101"/>
      <c r="Z292" s="24"/>
      <c r="AA292" s="101"/>
      <c r="AB292" s="103"/>
      <c r="AC292" s="131">
        <f>+S292+X292</f>
        <v>10000000</v>
      </c>
      <c r="AD292" s="18" t="s">
        <v>1708</v>
      </c>
    </row>
    <row r="293" spans="1:30" ht="45">
      <c r="A293" s="2"/>
      <c r="B293" s="18" t="s">
        <v>867</v>
      </c>
      <c r="C293" s="18" t="s">
        <v>865</v>
      </c>
      <c r="D293" s="18" t="s">
        <v>17</v>
      </c>
      <c r="E293" s="18" t="s">
        <v>18</v>
      </c>
      <c r="F293" s="18" t="s">
        <v>1750</v>
      </c>
      <c r="G293" s="18" t="s">
        <v>1751</v>
      </c>
      <c r="H293" s="18"/>
      <c r="I293" s="18"/>
      <c r="J293" s="28"/>
      <c r="K293" s="23"/>
      <c r="L293" s="23"/>
      <c r="M293" s="23"/>
      <c r="N293" s="26" t="s">
        <v>1573</v>
      </c>
      <c r="O293" s="21">
        <v>44092</v>
      </c>
      <c r="P293" s="21">
        <v>44096</v>
      </c>
      <c r="Q293" s="21">
        <v>44217</v>
      </c>
      <c r="R293" s="23">
        <v>120</v>
      </c>
      <c r="S293" s="24">
        <v>10000000</v>
      </c>
      <c r="T293" s="101"/>
      <c r="U293" s="24"/>
      <c r="V293" s="101"/>
      <c r="W293" s="101"/>
      <c r="X293" s="24"/>
      <c r="Y293" s="101"/>
      <c r="Z293" s="24"/>
      <c r="AA293" s="101"/>
      <c r="AB293" s="103"/>
      <c r="AC293" s="131">
        <f>+S293+X293</f>
        <v>10000000</v>
      </c>
      <c r="AD293" s="18" t="s">
        <v>1714</v>
      </c>
    </row>
    <row r="294" spans="1:30" ht="60">
      <c r="A294" s="2"/>
      <c r="B294" s="18" t="s">
        <v>871</v>
      </c>
      <c r="C294" s="18" t="s">
        <v>869</v>
      </c>
      <c r="D294" s="18" t="s">
        <v>17</v>
      </c>
      <c r="E294" s="18" t="s">
        <v>18</v>
      </c>
      <c r="F294" s="18" t="s">
        <v>1752</v>
      </c>
      <c r="G294" s="18" t="s">
        <v>1753</v>
      </c>
      <c r="H294" s="18" t="s">
        <v>1019</v>
      </c>
      <c r="I294" s="18">
        <v>1018475446</v>
      </c>
      <c r="J294" s="28"/>
      <c r="K294" s="23"/>
      <c r="L294" s="23"/>
      <c r="M294" s="23"/>
      <c r="N294" s="26" t="s">
        <v>1754</v>
      </c>
      <c r="O294" s="21">
        <v>44092</v>
      </c>
      <c r="P294" s="21">
        <v>44098</v>
      </c>
      <c r="Q294" s="21">
        <v>44219</v>
      </c>
      <c r="R294" s="23">
        <v>120</v>
      </c>
      <c r="S294" s="24">
        <v>10000000</v>
      </c>
      <c r="T294" s="101"/>
      <c r="U294" s="24"/>
      <c r="V294" s="101"/>
      <c r="W294" s="101"/>
      <c r="X294" s="24"/>
      <c r="Y294" s="101"/>
      <c r="Z294" s="24"/>
      <c r="AA294" s="101"/>
      <c r="AB294" s="103"/>
      <c r="AC294" s="131">
        <f>+S294+X294</f>
        <v>10000000</v>
      </c>
      <c r="AD294" s="18" t="s">
        <v>1708</v>
      </c>
    </row>
    <row r="295" spans="1:30" ht="60">
      <c r="A295" s="2"/>
      <c r="B295" s="18" t="s">
        <v>874</v>
      </c>
      <c r="C295" s="18" t="s">
        <v>873</v>
      </c>
      <c r="D295" s="18" t="s">
        <v>17</v>
      </c>
      <c r="E295" s="18" t="s">
        <v>18</v>
      </c>
      <c r="F295" s="18" t="s">
        <v>1755</v>
      </c>
      <c r="G295" s="18" t="s">
        <v>1756</v>
      </c>
      <c r="H295" s="18" t="s">
        <v>1019</v>
      </c>
      <c r="I295" s="18">
        <v>79041777</v>
      </c>
      <c r="J295" s="28"/>
      <c r="K295" s="23"/>
      <c r="L295" s="23"/>
      <c r="M295" s="23"/>
      <c r="N295" s="26" t="s">
        <v>1499</v>
      </c>
      <c r="O295" s="21">
        <v>44090</v>
      </c>
      <c r="P295" s="21">
        <v>44095</v>
      </c>
      <c r="Q295" s="21">
        <v>44216</v>
      </c>
      <c r="R295" s="23">
        <v>120</v>
      </c>
      <c r="S295" s="24">
        <v>20000000</v>
      </c>
      <c r="T295" s="101"/>
      <c r="U295" s="24"/>
      <c r="V295" s="101"/>
      <c r="W295" s="101"/>
      <c r="X295" s="24"/>
      <c r="Y295" s="101"/>
      <c r="Z295" s="24"/>
      <c r="AA295" s="101"/>
      <c r="AB295" s="103"/>
      <c r="AC295" s="131">
        <f>+S295+X295</f>
        <v>20000000</v>
      </c>
      <c r="AD295" s="18" t="s">
        <v>1714</v>
      </c>
    </row>
    <row r="296" spans="1:30" ht="150">
      <c r="A296" s="2"/>
      <c r="B296" s="102" t="s">
        <v>878</v>
      </c>
      <c r="C296" s="102" t="s">
        <v>779</v>
      </c>
      <c r="D296" s="18" t="s">
        <v>1757</v>
      </c>
      <c r="E296" s="18" t="s">
        <v>877</v>
      </c>
      <c r="F296" s="18" t="s">
        <v>1758</v>
      </c>
      <c r="G296" s="18" t="s">
        <v>1759</v>
      </c>
      <c r="H296" s="18" t="s">
        <v>1012</v>
      </c>
      <c r="I296" s="18">
        <v>860524654</v>
      </c>
      <c r="J296" s="28"/>
      <c r="K296" s="23"/>
      <c r="L296" s="23"/>
      <c r="M296" s="23"/>
      <c r="N296" s="26" t="s">
        <v>1760</v>
      </c>
      <c r="O296" s="21">
        <v>44096</v>
      </c>
      <c r="P296" s="21">
        <v>44096</v>
      </c>
      <c r="Q296" s="21">
        <v>44460</v>
      </c>
      <c r="R296" s="23"/>
      <c r="S296" s="24">
        <v>81782906</v>
      </c>
      <c r="T296" s="101"/>
      <c r="U296" s="24"/>
      <c r="V296" s="101"/>
      <c r="W296" s="101"/>
      <c r="X296" s="24"/>
      <c r="Y296" s="101"/>
      <c r="Z296" s="24"/>
      <c r="AA296" s="101"/>
      <c r="AB296" s="103"/>
      <c r="AC296" s="131">
        <f>+S296+X296</f>
        <v>81782906</v>
      </c>
      <c r="AD296" s="18" t="s">
        <v>1714</v>
      </c>
    </row>
    <row r="297" spans="1:30" ht="60">
      <c r="A297" s="2"/>
      <c r="B297" s="18" t="s">
        <v>881</v>
      </c>
      <c r="C297" s="18" t="s">
        <v>880</v>
      </c>
      <c r="D297" s="18" t="s">
        <v>17</v>
      </c>
      <c r="E297" s="18" t="s">
        <v>18</v>
      </c>
      <c r="F297" s="18" t="s">
        <v>1761</v>
      </c>
      <c r="G297" s="19" t="s">
        <v>1762</v>
      </c>
      <c r="H297" s="19" t="s">
        <v>1763</v>
      </c>
      <c r="I297" s="20">
        <v>19410967</v>
      </c>
      <c r="J297" s="28"/>
      <c r="K297" s="23"/>
      <c r="L297" s="23"/>
      <c r="M297" s="23"/>
      <c r="N297" s="26" t="s">
        <v>1499</v>
      </c>
      <c r="O297" s="21">
        <v>44096</v>
      </c>
      <c r="P297" s="21">
        <v>44099</v>
      </c>
      <c r="Q297" s="21">
        <v>44220</v>
      </c>
      <c r="R297" s="23">
        <v>120</v>
      </c>
      <c r="S297" s="24">
        <v>20000000</v>
      </c>
      <c r="T297" s="101"/>
      <c r="U297" s="24"/>
      <c r="V297" s="101"/>
      <c r="W297" s="101"/>
      <c r="X297" s="24"/>
      <c r="Y297" s="101"/>
      <c r="Z297" s="24"/>
      <c r="AA297" s="101"/>
      <c r="AB297" s="103"/>
      <c r="AC297" s="131">
        <f>+S297+X297</f>
        <v>20000000</v>
      </c>
      <c r="AD297" s="18" t="s">
        <v>1714</v>
      </c>
    </row>
    <row r="298" spans="1:30" ht="75">
      <c r="A298" s="2"/>
      <c r="B298" s="18" t="s">
        <v>883</v>
      </c>
      <c r="C298" s="18" t="s">
        <v>882</v>
      </c>
      <c r="D298" s="18" t="s">
        <v>17</v>
      </c>
      <c r="E298" s="18" t="s">
        <v>18</v>
      </c>
      <c r="F298" s="18" t="s">
        <v>1764</v>
      </c>
      <c r="G298" s="18" t="s">
        <v>1765</v>
      </c>
      <c r="H298" s="18" t="s">
        <v>1019</v>
      </c>
      <c r="I298" s="18">
        <v>30392551</v>
      </c>
      <c r="J298" s="28"/>
      <c r="K298" s="23"/>
      <c r="L298" s="23"/>
      <c r="M298" s="23"/>
      <c r="N298" s="26" t="s">
        <v>1766</v>
      </c>
      <c r="O298" s="21">
        <v>44097</v>
      </c>
      <c r="P298" s="21">
        <v>44099</v>
      </c>
      <c r="Q298" s="21">
        <v>44194</v>
      </c>
      <c r="R298" s="23">
        <v>105</v>
      </c>
      <c r="S298" s="24">
        <v>17500000</v>
      </c>
      <c r="T298" s="101"/>
      <c r="U298" s="24"/>
      <c r="V298" s="101"/>
      <c r="W298" s="101"/>
      <c r="X298" s="24"/>
      <c r="Y298" s="101"/>
      <c r="Z298" s="24"/>
      <c r="AA298" s="101"/>
      <c r="AB298" s="103"/>
      <c r="AC298" s="131">
        <f>+S298+X298</f>
        <v>17500000</v>
      </c>
      <c r="AD298" s="18" t="s">
        <v>1714</v>
      </c>
    </row>
    <row r="299" spans="1:30" ht="45">
      <c r="A299" s="2"/>
      <c r="B299" s="18" t="s">
        <v>886</v>
      </c>
      <c r="C299" s="18" t="s">
        <v>885</v>
      </c>
      <c r="D299" s="18" t="s">
        <v>17</v>
      </c>
      <c r="E299" s="18" t="s">
        <v>18</v>
      </c>
      <c r="F299" s="18" t="s">
        <v>1767</v>
      </c>
      <c r="G299" s="19" t="s">
        <v>1768</v>
      </c>
      <c r="H299" s="18" t="s">
        <v>1019</v>
      </c>
      <c r="I299" s="18">
        <v>52186792</v>
      </c>
      <c r="J299" s="28"/>
      <c r="K299" s="23"/>
      <c r="L299" s="23"/>
      <c r="M299" s="23"/>
      <c r="N299" s="26" t="s">
        <v>1769</v>
      </c>
      <c r="O299" s="21">
        <v>44097</v>
      </c>
      <c r="P299" s="21" t="s">
        <v>1770</v>
      </c>
      <c r="Q299" s="21"/>
      <c r="R299" s="23">
        <v>100</v>
      </c>
      <c r="S299" s="24">
        <v>8333333</v>
      </c>
      <c r="T299" s="101"/>
      <c r="U299" s="24"/>
      <c r="V299" s="101"/>
      <c r="W299" s="101"/>
      <c r="X299" s="24"/>
      <c r="Y299" s="101"/>
      <c r="Z299" s="24"/>
      <c r="AA299" s="101"/>
      <c r="AB299" s="103"/>
      <c r="AC299" s="131">
        <f>+S299+X299</f>
        <v>8333333</v>
      </c>
      <c r="AD299" s="21" t="s">
        <v>1692</v>
      </c>
    </row>
    <row r="300" spans="1:30" ht="105">
      <c r="A300" s="2"/>
      <c r="B300" s="18" t="s">
        <v>888</v>
      </c>
      <c r="C300" s="18" t="s">
        <v>887</v>
      </c>
      <c r="D300" s="18" t="s">
        <v>17</v>
      </c>
      <c r="E300" s="18" t="s">
        <v>18</v>
      </c>
      <c r="F300" s="18" t="s">
        <v>1771</v>
      </c>
      <c r="G300" s="18" t="s">
        <v>1772</v>
      </c>
      <c r="H300" s="18" t="s">
        <v>1019</v>
      </c>
      <c r="I300" s="18">
        <v>1117819019</v>
      </c>
      <c r="J300" s="28"/>
      <c r="K300" s="23"/>
      <c r="L300" s="23"/>
      <c r="M300" s="23"/>
      <c r="N300" s="26" t="s">
        <v>1773</v>
      </c>
      <c r="O300" s="21">
        <v>44098</v>
      </c>
      <c r="P300" s="21">
        <v>44099</v>
      </c>
      <c r="Q300" s="21">
        <v>44189</v>
      </c>
      <c r="R300" s="23">
        <v>90</v>
      </c>
      <c r="S300" s="24">
        <v>6750000</v>
      </c>
      <c r="T300" s="101"/>
      <c r="U300" s="24"/>
      <c r="V300" s="101"/>
      <c r="W300" s="101"/>
      <c r="X300" s="24"/>
      <c r="Y300" s="101"/>
      <c r="Z300" s="24"/>
      <c r="AA300" s="101"/>
      <c r="AB300" s="103"/>
      <c r="AC300" s="131">
        <f>+S300+X300</f>
        <v>6750000</v>
      </c>
      <c r="AD300" s="18" t="s">
        <v>1714</v>
      </c>
    </row>
    <row r="301" spans="1:30" ht="90">
      <c r="A301" s="2"/>
      <c r="B301" s="18" t="s">
        <v>891</v>
      </c>
      <c r="C301" s="18" t="s">
        <v>890</v>
      </c>
      <c r="D301" s="18" t="s">
        <v>17</v>
      </c>
      <c r="E301" s="18" t="s">
        <v>18</v>
      </c>
      <c r="F301" s="18" t="s">
        <v>1774</v>
      </c>
      <c r="G301" s="18" t="s">
        <v>1775</v>
      </c>
      <c r="H301" s="18"/>
      <c r="I301" s="18"/>
      <c r="J301" s="28"/>
      <c r="K301" s="23"/>
      <c r="L301" s="23"/>
      <c r="M301" s="23"/>
      <c r="N301" s="26" t="s">
        <v>1776</v>
      </c>
      <c r="O301" s="21">
        <v>44098</v>
      </c>
      <c r="P301" s="21">
        <v>44099</v>
      </c>
      <c r="Q301" s="21">
        <v>44189</v>
      </c>
      <c r="R301" s="23">
        <v>120</v>
      </c>
      <c r="S301" s="24">
        <v>10000000</v>
      </c>
      <c r="T301" s="101"/>
      <c r="U301" s="24"/>
      <c r="V301" s="101"/>
      <c r="W301" s="101"/>
      <c r="X301" s="24"/>
      <c r="Y301" s="101"/>
      <c r="Z301" s="24"/>
      <c r="AA301" s="101"/>
      <c r="AB301" s="103"/>
      <c r="AC301" s="131">
        <f>+S301+X301</f>
        <v>10000000</v>
      </c>
      <c r="AD301" s="18" t="s">
        <v>1714</v>
      </c>
    </row>
    <row r="302" spans="1:30" ht="105">
      <c r="A302" s="2"/>
      <c r="B302" s="18" t="s">
        <v>894</v>
      </c>
      <c r="C302" s="18" t="s">
        <v>892</v>
      </c>
      <c r="D302" s="18" t="s">
        <v>17</v>
      </c>
      <c r="E302" s="18" t="s">
        <v>18</v>
      </c>
      <c r="F302" s="18" t="s">
        <v>1777</v>
      </c>
      <c r="G302" s="18" t="s">
        <v>1778</v>
      </c>
      <c r="H302" s="18" t="s">
        <v>1019</v>
      </c>
      <c r="I302" s="18">
        <v>1013643216</v>
      </c>
      <c r="J302" s="28"/>
      <c r="K302" s="23"/>
      <c r="L302" s="23"/>
      <c r="M302" s="23"/>
      <c r="N302" s="26" t="s">
        <v>1773</v>
      </c>
      <c r="O302" s="21">
        <v>44098</v>
      </c>
      <c r="P302" s="21">
        <v>44099</v>
      </c>
      <c r="Q302" s="21">
        <v>44189</v>
      </c>
      <c r="R302" s="23">
        <v>90</v>
      </c>
      <c r="S302" s="24">
        <v>6750000</v>
      </c>
      <c r="T302" s="101"/>
      <c r="U302" s="24"/>
      <c r="V302" s="101"/>
      <c r="W302" s="101"/>
      <c r="X302" s="24"/>
      <c r="Y302" s="101"/>
      <c r="Z302" s="24"/>
      <c r="AA302" s="101"/>
      <c r="AB302" s="103"/>
      <c r="AC302" s="131">
        <f>+S302+X302</f>
        <v>6750000</v>
      </c>
      <c r="AD302" s="18" t="s">
        <v>1714</v>
      </c>
    </row>
    <row r="303" spans="1:30" ht="105">
      <c r="A303" s="2"/>
      <c r="B303" s="18" t="s">
        <v>897</v>
      </c>
      <c r="C303" s="18" t="s">
        <v>892</v>
      </c>
      <c r="D303" s="18" t="s">
        <v>17</v>
      </c>
      <c r="E303" s="18" t="s">
        <v>18</v>
      </c>
      <c r="F303" s="18" t="s">
        <v>1779</v>
      </c>
      <c r="G303" s="18" t="s">
        <v>1780</v>
      </c>
      <c r="H303" s="18" t="s">
        <v>1019</v>
      </c>
      <c r="I303" s="18">
        <v>17654733</v>
      </c>
      <c r="J303" s="28"/>
      <c r="K303" s="23"/>
      <c r="L303" s="23"/>
      <c r="M303" s="23"/>
      <c r="N303" s="26" t="s">
        <v>1773</v>
      </c>
      <c r="O303" s="21">
        <v>44098</v>
      </c>
      <c r="P303" s="21">
        <v>44099</v>
      </c>
      <c r="Q303" s="21">
        <v>44189</v>
      </c>
      <c r="R303" s="23">
        <v>90</v>
      </c>
      <c r="S303" s="24">
        <v>6750000</v>
      </c>
      <c r="T303" s="101"/>
      <c r="U303" s="24"/>
      <c r="V303" s="101"/>
      <c r="W303" s="101"/>
      <c r="X303" s="24"/>
      <c r="Y303" s="101"/>
      <c r="Z303" s="24"/>
      <c r="AA303" s="101"/>
      <c r="AB303" s="103"/>
      <c r="AC303" s="131">
        <f>+S303+X303</f>
        <v>6750000</v>
      </c>
      <c r="AD303" s="18" t="s">
        <v>1714</v>
      </c>
    </row>
    <row r="304" spans="1:30" ht="105">
      <c r="A304" s="2"/>
      <c r="B304" s="18" t="s">
        <v>899</v>
      </c>
      <c r="C304" s="18" t="s">
        <v>892</v>
      </c>
      <c r="D304" s="18" t="s">
        <v>17</v>
      </c>
      <c r="E304" s="18" t="s">
        <v>18</v>
      </c>
      <c r="F304" s="18" t="s">
        <v>1781</v>
      </c>
      <c r="G304" s="18" t="s">
        <v>1782</v>
      </c>
      <c r="H304" s="18" t="s">
        <v>1019</v>
      </c>
      <c r="I304" s="18">
        <v>1031134259</v>
      </c>
      <c r="J304" s="28"/>
      <c r="K304" s="23"/>
      <c r="L304" s="23"/>
      <c r="M304" s="23"/>
      <c r="N304" s="26" t="s">
        <v>1773</v>
      </c>
      <c r="O304" s="21">
        <v>44098</v>
      </c>
      <c r="P304" s="21">
        <v>44099</v>
      </c>
      <c r="Q304" s="21">
        <v>44189</v>
      </c>
      <c r="R304" s="23">
        <v>90</v>
      </c>
      <c r="S304" s="24">
        <v>6750000</v>
      </c>
      <c r="T304" s="101"/>
      <c r="U304" s="24"/>
      <c r="V304" s="101"/>
      <c r="W304" s="101"/>
      <c r="X304" s="24"/>
      <c r="Y304" s="101"/>
      <c r="Z304" s="24"/>
      <c r="AA304" s="101"/>
      <c r="AB304" s="103"/>
      <c r="AC304" s="131">
        <f>+S304+X304</f>
        <v>6750000</v>
      </c>
      <c r="AD304" s="18" t="s">
        <v>1714</v>
      </c>
    </row>
    <row r="305" spans="1:30" ht="105">
      <c r="A305" s="2"/>
      <c r="B305" s="18" t="s">
        <v>901</v>
      </c>
      <c r="C305" s="18" t="s">
        <v>892</v>
      </c>
      <c r="D305" s="18" t="s">
        <v>17</v>
      </c>
      <c r="E305" s="18" t="s">
        <v>18</v>
      </c>
      <c r="F305" s="18" t="s">
        <v>1783</v>
      </c>
      <c r="G305" s="18" t="s">
        <v>1326</v>
      </c>
      <c r="H305" s="18" t="s">
        <v>1019</v>
      </c>
      <c r="I305" s="18">
        <v>53002331</v>
      </c>
      <c r="J305" s="28"/>
      <c r="K305" s="23"/>
      <c r="L305" s="23"/>
      <c r="M305" s="23"/>
      <c r="N305" s="26" t="s">
        <v>1773</v>
      </c>
      <c r="O305" s="21">
        <v>44098</v>
      </c>
      <c r="P305" s="21">
        <v>44099</v>
      </c>
      <c r="Q305" s="21">
        <v>44189</v>
      </c>
      <c r="R305" s="23">
        <v>90</v>
      </c>
      <c r="S305" s="24">
        <v>6750000</v>
      </c>
      <c r="T305" s="101"/>
      <c r="U305" s="24"/>
      <c r="V305" s="101"/>
      <c r="W305" s="101"/>
      <c r="X305" s="24"/>
      <c r="Y305" s="101"/>
      <c r="Z305" s="24"/>
      <c r="AA305" s="101"/>
      <c r="AB305" s="103"/>
      <c r="AC305" s="131">
        <f>+S305+X305</f>
        <v>6750000</v>
      </c>
      <c r="AD305" s="18" t="s">
        <v>1714</v>
      </c>
    </row>
    <row r="306" spans="1:30" ht="105">
      <c r="A306" s="2"/>
      <c r="B306" s="18" t="s">
        <v>903</v>
      </c>
      <c r="C306" s="18" t="s">
        <v>892</v>
      </c>
      <c r="D306" s="18" t="s">
        <v>17</v>
      </c>
      <c r="E306" s="18" t="s">
        <v>18</v>
      </c>
      <c r="F306" s="18" t="s">
        <v>1784</v>
      </c>
      <c r="G306" s="18" t="s">
        <v>1785</v>
      </c>
      <c r="H306" s="18" t="s">
        <v>1019</v>
      </c>
      <c r="I306" s="18">
        <v>79263823</v>
      </c>
      <c r="J306" s="28"/>
      <c r="K306" s="23"/>
      <c r="L306" s="23"/>
      <c r="M306" s="23"/>
      <c r="N306" s="26" t="s">
        <v>1773</v>
      </c>
      <c r="O306" s="21">
        <v>44098</v>
      </c>
      <c r="P306" s="21">
        <v>44099</v>
      </c>
      <c r="Q306" s="21">
        <v>44189</v>
      </c>
      <c r="R306" s="23">
        <v>90</v>
      </c>
      <c r="S306" s="24">
        <v>6750000</v>
      </c>
      <c r="T306" s="101"/>
      <c r="U306" s="24"/>
      <c r="V306" s="101"/>
      <c r="W306" s="101"/>
      <c r="X306" s="24"/>
      <c r="Y306" s="101"/>
      <c r="Z306" s="24"/>
      <c r="AA306" s="101"/>
      <c r="AB306" s="103"/>
      <c r="AC306" s="131">
        <f>+S306+X306</f>
        <v>6750000</v>
      </c>
      <c r="AD306" s="18" t="s">
        <v>1714</v>
      </c>
    </row>
    <row r="307" spans="1:30" ht="105">
      <c r="A307" s="2"/>
      <c r="B307" s="18" t="s">
        <v>905</v>
      </c>
      <c r="C307" s="18" t="s">
        <v>892</v>
      </c>
      <c r="D307" s="18" t="s">
        <v>17</v>
      </c>
      <c r="E307" s="18" t="s">
        <v>18</v>
      </c>
      <c r="F307" s="18" t="s">
        <v>1786</v>
      </c>
      <c r="G307" s="18" t="s">
        <v>1323</v>
      </c>
      <c r="H307" s="18" t="s">
        <v>1019</v>
      </c>
      <c r="I307" s="18">
        <v>51912017</v>
      </c>
      <c r="J307" s="28"/>
      <c r="K307" s="23"/>
      <c r="L307" s="23"/>
      <c r="M307" s="23"/>
      <c r="N307" s="26" t="s">
        <v>1773</v>
      </c>
      <c r="O307" s="21">
        <v>44098</v>
      </c>
      <c r="P307" s="21">
        <v>44099</v>
      </c>
      <c r="Q307" s="21">
        <v>44189</v>
      </c>
      <c r="R307" s="23">
        <v>90</v>
      </c>
      <c r="S307" s="24">
        <v>6750000</v>
      </c>
      <c r="T307" s="101"/>
      <c r="U307" s="24"/>
      <c r="V307" s="101"/>
      <c r="W307" s="101"/>
      <c r="X307" s="24"/>
      <c r="Y307" s="101"/>
      <c r="Z307" s="24"/>
      <c r="AA307" s="101"/>
      <c r="AB307" s="103"/>
      <c r="AC307" s="131">
        <f>+S307+X307</f>
        <v>6750000</v>
      </c>
      <c r="AD307" s="18" t="s">
        <v>1714</v>
      </c>
    </row>
    <row r="308" spans="1:30" ht="105">
      <c r="A308" s="2"/>
      <c r="B308" s="18" t="s">
        <v>907</v>
      </c>
      <c r="C308" s="18" t="s">
        <v>892</v>
      </c>
      <c r="D308" s="18" t="s">
        <v>17</v>
      </c>
      <c r="E308" s="18" t="s">
        <v>18</v>
      </c>
      <c r="F308" s="18" t="s">
        <v>1787</v>
      </c>
      <c r="G308" s="18" t="s">
        <v>1788</v>
      </c>
      <c r="H308" s="18" t="s">
        <v>1019</v>
      </c>
      <c r="I308" s="18">
        <v>79640008</v>
      </c>
      <c r="J308" s="28"/>
      <c r="K308" s="23"/>
      <c r="L308" s="23"/>
      <c r="M308" s="23"/>
      <c r="N308" s="26" t="s">
        <v>1773</v>
      </c>
      <c r="O308" s="21">
        <v>44098</v>
      </c>
      <c r="P308" s="21">
        <v>44099</v>
      </c>
      <c r="Q308" s="21">
        <v>44189</v>
      </c>
      <c r="R308" s="23">
        <v>90</v>
      </c>
      <c r="S308" s="24">
        <v>6750000</v>
      </c>
      <c r="T308" s="101"/>
      <c r="U308" s="24"/>
      <c r="V308" s="101"/>
      <c r="W308" s="101"/>
      <c r="X308" s="24"/>
      <c r="Y308" s="101"/>
      <c r="Z308" s="24"/>
      <c r="AA308" s="101"/>
      <c r="AB308" s="103"/>
      <c r="AC308" s="131">
        <f>+S308+X308</f>
        <v>6750000</v>
      </c>
      <c r="AD308" s="18" t="s">
        <v>1714</v>
      </c>
    </row>
    <row r="309" spans="1:30" ht="105">
      <c r="A309" s="2"/>
      <c r="B309" s="18" t="s">
        <v>909</v>
      </c>
      <c r="C309" s="18" t="s">
        <v>892</v>
      </c>
      <c r="D309" s="18" t="s">
        <v>17</v>
      </c>
      <c r="E309" s="18" t="s">
        <v>18</v>
      </c>
      <c r="F309" s="18" t="s">
        <v>1789</v>
      </c>
      <c r="G309" s="18" t="s">
        <v>1313</v>
      </c>
      <c r="H309" s="18" t="s">
        <v>1019</v>
      </c>
      <c r="I309" s="18">
        <v>79287603</v>
      </c>
      <c r="J309" s="28"/>
      <c r="K309" s="23"/>
      <c r="L309" s="23"/>
      <c r="M309" s="23"/>
      <c r="N309" s="26" t="s">
        <v>1773</v>
      </c>
      <c r="O309" s="21">
        <v>44098</v>
      </c>
      <c r="P309" s="21">
        <v>44099</v>
      </c>
      <c r="Q309" s="21">
        <v>44189</v>
      </c>
      <c r="R309" s="23">
        <v>90</v>
      </c>
      <c r="S309" s="24">
        <v>6750000</v>
      </c>
      <c r="T309" s="101"/>
      <c r="U309" s="24"/>
      <c r="V309" s="101"/>
      <c r="W309" s="101"/>
      <c r="X309" s="24"/>
      <c r="Y309" s="101"/>
      <c r="Z309" s="24"/>
      <c r="AA309" s="101"/>
      <c r="AB309" s="103"/>
      <c r="AC309" s="131">
        <f>+S309+X309</f>
        <v>6750000</v>
      </c>
      <c r="AD309" s="18" t="s">
        <v>1714</v>
      </c>
    </row>
    <row r="310" spans="1:30" ht="105">
      <c r="A310" s="2"/>
      <c r="B310" s="18" t="s">
        <v>911</v>
      </c>
      <c r="C310" s="18" t="s">
        <v>892</v>
      </c>
      <c r="D310" s="18" t="s">
        <v>17</v>
      </c>
      <c r="E310" s="18" t="s">
        <v>18</v>
      </c>
      <c r="F310" s="18" t="s">
        <v>1790</v>
      </c>
      <c r="G310" s="18" t="s">
        <v>1791</v>
      </c>
      <c r="H310" s="18" t="s">
        <v>1019</v>
      </c>
      <c r="I310" s="18">
        <v>1023892888</v>
      </c>
      <c r="J310" s="28"/>
      <c r="K310" s="23"/>
      <c r="L310" s="23"/>
      <c r="M310" s="23"/>
      <c r="N310" s="26" t="s">
        <v>1773</v>
      </c>
      <c r="O310" s="21">
        <v>44098</v>
      </c>
      <c r="P310" s="21">
        <v>44099</v>
      </c>
      <c r="Q310" s="21">
        <v>44189</v>
      </c>
      <c r="R310" s="23">
        <v>90</v>
      </c>
      <c r="S310" s="24">
        <v>6750000</v>
      </c>
      <c r="T310" s="101"/>
      <c r="U310" s="24"/>
      <c r="V310" s="101"/>
      <c r="W310" s="101"/>
      <c r="X310" s="24"/>
      <c r="Y310" s="101"/>
      <c r="Z310" s="24"/>
      <c r="AA310" s="101"/>
      <c r="AB310" s="103"/>
      <c r="AC310" s="131">
        <f>+S310+X310</f>
        <v>6750000</v>
      </c>
      <c r="AD310" s="18" t="s">
        <v>1714</v>
      </c>
    </row>
    <row r="311" spans="1:30" ht="105">
      <c r="A311" s="2"/>
      <c r="B311" s="18" t="s">
        <v>913</v>
      </c>
      <c r="C311" s="18" t="s">
        <v>892</v>
      </c>
      <c r="D311" s="18" t="s">
        <v>17</v>
      </c>
      <c r="E311" s="18" t="s">
        <v>18</v>
      </c>
      <c r="F311" s="18" t="s">
        <v>964</v>
      </c>
      <c r="G311" s="18" t="s">
        <v>1792</v>
      </c>
      <c r="H311" s="18" t="s">
        <v>1019</v>
      </c>
      <c r="I311" s="18">
        <v>80808223</v>
      </c>
      <c r="J311" s="28"/>
      <c r="K311" s="23"/>
      <c r="L311" s="23"/>
      <c r="M311" s="23"/>
      <c r="N311" s="26" t="s">
        <v>1773</v>
      </c>
      <c r="O311" s="21">
        <v>44098</v>
      </c>
      <c r="P311" s="21" t="s">
        <v>1692</v>
      </c>
      <c r="Q311" s="21"/>
      <c r="R311" s="23">
        <v>90</v>
      </c>
      <c r="S311" s="24">
        <v>6750000</v>
      </c>
      <c r="T311" s="101"/>
      <c r="U311" s="24"/>
      <c r="V311" s="101"/>
      <c r="W311" s="101"/>
      <c r="X311" s="24"/>
      <c r="Y311" s="101"/>
      <c r="Z311" s="24"/>
      <c r="AA311" s="101"/>
      <c r="AB311" s="103"/>
      <c r="AC311" s="131">
        <f>+S311+X311</f>
        <v>6750000</v>
      </c>
      <c r="AD311" s="21" t="s">
        <v>1692</v>
      </c>
    </row>
    <row r="312" spans="1:30" ht="105">
      <c r="A312" s="2"/>
      <c r="B312" s="18" t="s">
        <v>915</v>
      </c>
      <c r="C312" s="18" t="s">
        <v>892</v>
      </c>
      <c r="D312" s="18" t="s">
        <v>17</v>
      </c>
      <c r="E312" s="18" t="s">
        <v>18</v>
      </c>
      <c r="F312" s="18" t="s">
        <v>1793</v>
      </c>
      <c r="G312" s="18" t="s">
        <v>1794</v>
      </c>
      <c r="H312" s="18" t="s">
        <v>1019</v>
      </c>
      <c r="I312" s="18">
        <v>19178916</v>
      </c>
      <c r="J312" s="28"/>
      <c r="K312" s="23"/>
      <c r="L312" s="23"/>
      <c r="M312" s="23"/>
      <c r="N312" s="26" t="s">
        <v>1773</v>
      </c>
      <c r="O312" s="21">
        <v>44098</v>
      </c>
      <c r="P312" s="21">
        <v>44099</v>
      </c>
      <c r="Q312" s="21">
        <v>44189</v>
      </c>
      <c r="R312" s="23">
        <v>90</v>
      </c>
      <c r="S312" s="24">
        <v>6750000</v>
      </c>
      <c r="T312" s="101"/>
      <c r="U312" s="24"/>
      <c r="V312" s="101"/>
      <c r="W312" s="101"/>
      <c r="X312" s="24"/>
      <c r="Y312" s="101"/>
      <c r="Z312" s="24"/>
      <c r="AA312" s="101"/>
      <c r="AB312" s="103"/>
      <c r="AC312" s="131">
        <f>+S312+X312</f>
        <v>6750000</v>
      </c>
      <c r="AD312" s="18" t="s">
        <v>1714</v>
      </c>
    </row>
    <row r="313" spans="1:30" ht="105">
      <c r="A313" s="2"/>
      <c r="B313" s="18" t="s">
        <v>917</v>
      </c>
      <c r="C313" s="18" t="s">
        <v>892</v>
      </c>
      <c r="D313" s="18" t="s">
        <v>17</v>
      </c>
      <c r="E313" s="18" t="s">
        <v>18</v>
      </c>
      <c r="F313" s="18" t="s">
        <v>1795</v>
      </c>
      <c r="G313" s="18" t="s">
        <v>1796</v>
      </c>
      <c r="H313" s="18" t="s">
        <v>1019</v>
      </c>
      <c r="I313" s="18">
        <v>19178916</v>
      </c>
      <c r="J313" s="28"/>
      <c r="K313" s="23"/>
      <c r="L313" s="23"/>
      <c r="M313" s="23"/>
      <c r="N313" s="26" t="s">
        <v>1773</v>
      </c>
      <c r="O313" s="21">
        <v>44098</v>
      </c>
      <c r="P313" s="21">
        <v>44099</v>
      </c>
      <c r="Q313" s="21">
        <v>44189</v>
      </c>
      <c r="R313" s="23">
        <v>90</v>
      </c>
      <c r="S313" s="24">
        <v>6750000</v>
      </c>
      <c r="T313" s="101"/>
      <c r="U313" s="24"/>
      <c r="V313" s="101"/>
      <c r="W313" s="101"/>
      <c r="X313" s="24"/>
      <c r="Y313" s="101"/>
      <c r="Z313" s="24"/>
      <c r="AA313" s="101"/>
      <c r="AB313" s="103"/>
      <c r="AC313" s="131">
        <f>+S313+X313</f>
        <v>6750000</v>
      </c>
      <c r="AD313" s="18" t="s">
        <v>1714</v>
      </c>
    </row>
    <row r="314" spans="1:30" ht="105">
      <c r="A314" s="2"/>
      <c r="B314" s="18" t="s">
        <v>919</v>
      </c>
      <c r="C314" s="18" t="s">
        <v>892</v>
      </c>
      <c r="D314" s="18" t="s">
        <v>17</v>
      </c>
      <c r="E314" s="18" t="s">
        <v>18</v>
      </c>
      <c r="F314" s="18" t="s">
        <v>1797</v>
      </c>
      <c r="G314" s="18" t="s">
        <v>1321</v>
      </c>
      <c r="H314" s="18" t="s">
        <v>1019</v>
      </c>
      <c r="I314" s="18">
        <v>52538269</v>
      </c>
      <c r="J314" s="28"/>
      <c r="K314" s="23"/>
      <c r="L314" s="23"/>
      <c r="M314" s="23"/>
      <c r="N314" s="26" t="s">
        <v>1773</v>
      </c>
      <c r="O314" s="21">
        <v>44098</v>
      </c>
      <c r="P314" s="21">
        <v>44099</v>
      </c>
      <c r="Q314" s="21">
        <v>44189</v>
      </c>
      <c r="R314" s="23">
        <v>90</v>
      </c>
      <c r="S314" s="24">
        <v>6750000</v>
      </c>
      <c r="T314" s="101"/>
      <c r="U314" s="24"/>
      <c r="V314" s="101"/>
      <c r="W314" s="101"/>
      <c r="X314" s="24"/>
      <c r="Y314" s="101"/>
      <c r="Z314" s="24"/>
      <c r="AA314" s="101"/>
      <c r="AB314" s="103"/>
      <c r="AC314" s="131">
        <f>+S314+X314</f>
        <v>6750000</v>
      </c>
      <c r="AD314" s="18" t="s">
        <v>1714</v>
      </c>
    </row>
    <row r="315" spans="1:30" ht="105">
      <c r="A315" s="2"/>
      <c r="B315" s="18" t="s">
        <v>922</v>
      </c>
      <c r="C315" s="18" t="s">
        <v>892</v>
      </c>
      <c r="D315" s="18" t="s">
        <v>17</v>
      </c>
      <c r="E315" s="18" t="s">
        <v>18</v>
      </c>
      <c r="F315" s="18" t="s">
        <v>1798</v>
      </c>
      <c r="G315" s="18" t="s">
        <v>1305</v>
      </c>
      <c r="H315" s="18" t="s">
        <v>1019</v>
      </c>
      <c r="I315" s="18">
        <v>80029346</v>
      </c>
      <c r="J315" s="28"/>
      <c r="K315" s="23"/>
      <c r="L315" s="23"/>
      <c r="M315" s="23"/>
      <c r="N315" s="26" t="s">
        <v>1773</v>
      </c>
      <c r="O315" s="21">
        <v>44098</v>
      </c>
      <c r="P315" s="21">
        <v>44098</v>
      </c>
      <c r="Q315" s="21">
        <v>44188</v>
      </c>
      <c r="R315" s="23">
        <v>90</v>
      </c>
      <c r="S315" s="24">
        <v>6750000</v>
      </c>
      <c r="T315" s="101"/>
      <c r="U315" s="24"/>
      <c r="V315" s="101"/>
      <c r="W315" s="101"/>
      <c r="X315" s="24"/>
      <c r="Y315" s="101"/>
      <c r="Z315" s="24"/>
      <c r="AA315" s="101"/>
      <c r="AB315" s="103"/>
      <c r="AC315" s="131">
        <f>+S315+X315</f>
        <v>6750000</v>
      </c>
      <c r="AD315" s="18" t="s">
        <v>1714</v>
      </c>
    </row>
    <row r="316" spans="1:30" ht="105">
      <c r="A316" s="2"/>
      <c r="B316" s="18" t="s">
        <v>924</v>
      </c>
      <c r="C316" s="18" t="s">
        <v>892</v>
      </c>
      <c r="D316" s="18" t="s">
        <v>17</v>
      </c>
      <c r="E316" s="18" t="s">
        <v>18</v>
      </c>
      <c r="F316" s="18" t="s">
        <v>1799</v>
      </c>
      <c r="G316" s="18" t="s">
        <v>1334</v>
      </c>
      <c r="H316" s="18" t="s">
        <v>1019</v>
      </c>
      <c r="I316" s="18">
        <v>3232660</v>
      </c>
      <c r="J316" s="28"/>
      <c r="K316" s="23"/>
      <c r="L316" s="23"/>
      <c r="M316" s="23"/>
      <c r="N316" s="26" t="s">
        <v>1773</v>
      </c>
      <c r="O316" s="21">
        <v>44098</v>
      </c>
      <c r="P316" s="21">
        <v>44098</v>
      </c>
      <c r="Q316" s="21">
        <v>44188</v>
      </c>
      <c r="R316" s="23">
        <v>90</v>
      </c>
      <c r="S316" s="24">
        <v>6750000</v>
      </c>
      <c r="T316" s="101"/>
      <c r="U316" s="24"/>
      <c r="V316" s="101"/>
      <c r="W316" s="101"/>
      <c r="X316" s="24"/>
      <c r="Y316" s="101"/>
      <c r="Z316" s="24"/>
      <c r="AA316" s="101"/>
      <c r="AB316" s="103"/>
      <c r="AC316" s="131">
        <f>+S316+X316</f>
        <v>6750000</v>
      </c>
      <c r="AD316" s="18" t="s">
        <v>1714</v>
      </c>
    </row>
    <row r="317" spans="1:30" ht="105">
      <c r="A317" s="2"/>
      <c r="B317" s="18" t="s">
        <v>926</v>
      </c>
      <c r="C317" s="18" t="s">
        <v>892</v>
      </c>
      <c r="D317" s="18" t="s">
        <v>17</v>
      </c>
      <c r="E317" s="18" t="s">
        <v>18</v>
      </c>
      <c r="F317" s="18" t="s">
        <v>1800</v>
      </c>
      <c r="G317" s="18" t="s">
        <v>1801</v>
      </c>
      <c r="H317" s="18" t="s">
        <v>1019</v>
      </c>
      <c r="I317" s="18">
        <v>1010183800</v>
      </c>
      <c r="J317" s="28"/>
      <c r="K317" s="23"/>
      <c r="L317" s="23"/>
      <c r="M317" s="23"/>
      <c r="N317" s="26" t="s">
        <v>1773</v>
      </c>
      <c r="O317" s="21">
        <v>44098</v>
      </c>
      <c r="P317" s="21" t="s">
        <v>1692</v>
      </c>
      <c r="Q317" s="21"/>
      <c r="R317" s="23">
        <v>90</v>
      </c>
      <c r="S317" s="24">
        <v>6750000</v>
      </c>
      <c r="T317" s="101"/>
      <c r="U317" s="24"/>
      <c r="V317" s="101"/>
      <c r="W317" s="101"/>
      <c r="X317" s="24"/>
      <c r="Y317" s="101"/>
      <c r="Z317" s="24"/>
      <c r="AA317" s="101"/>
      <c r="AB317" s="103"/>
      <c r="AC317" s="131">
        <f>+S317+X317</f>
        <v>6750000</v>
      </c>
      <c r="AD317" s="21" t="s">
        <v>1692</v>
      </c>
    </row>
    <row r="318" spans="1:30" ht="105">
      <c r="A318" s="2"/>
      <c r="B318" s="18" t="s">
        <v>928</v>
      </c>
      <c r="C318" s="18" t="s">
        <v>892</v>
      </c>
      <c r="D318" s="18" t="s">
        <v>17</v>
      </c>
      <c r="E318" s="18" t="s">
        <v>18</v>
      </c>
      <c r="F318" s="18" t="s">
        <v>1802</v>
      </c>
      <c r="G318" s="18" t="s">
        <v>1803</v>
      </c>
      <c r="H318" s="18" t="s">
        <v>1019</v>
      </c>
      <c r="I318" s="18">
        <v>1031150465</v>
      </c>
      <c r="J318" s="28"/>
      <c r="K318" s="23"/>
      <c r="L318" s="23"/>
      <c r="M318" s="23"/>
      <c r="N318" s="26" t="s">
        <v>1773</v>
      </c>
      <c r="O318" s="21">
        <v>44098</v>
      </c>
      <c r="P318" s="21" t="s">
        <v>1692</v>
      </c>
      <c r="Q318" s="21"/>
      <c r="R318" s="23">
        <v>90</v>
      </c>
      <c r="S318" s="24">
        <v>6750000</v>
      </c>
      <c r="T318" s="101"/>
      <c r="U318" s="24"/>
      <c r="V318" s="101"/>
      <c r="W318" s="101"/>
      <c r="X318" s="24"/>
      <c r="Y318" s="101"/>
      <c r="Z318" s="24"/>
      <c r="AA318" s="101"/>
      <c r="AB318" s="103"/>
      <c r="AC318" s="131">
        <f>+S318+X318</f>
        <v>6750000</v>
      </c>
      <c r="AD318" s="21" t="s">
        <v>1692</v>
      </c>
    </row>
    <row r="319" spans="1:30" ht="105">
      <c r="A319" s="2"/>
      <c r="B319" s="18" t="s">
        <v>930</v>
      </c>
      <c r="C319" s="18" t="s">
        <v>892</v>
      </c>
      <c r="D319" s="18" t="s">
        <v>17</v>
      </c>
      <c r="E319" s="18" t="s">
        <v>18</v>
      </c>
      <c r="F319" s="18" t="s">
        <v>1804</v>
      </c>
      <c r="G319" s="18" t="s">
        <v>1805</v>
      </c>
      <c r="H319" s="18" t="s">
        <v>1019</v>
      </c>
      <c r="I319" s="18">
        <v>1026276404</v>
      </c>
      <c r="J319" s="28"/>
      <c r="K319" s="23"/>
      <c r="L319" s="23"/>
      <c r="M319" s="23"/>
      <c r="N319" s="26" t="s">
        <v>1773</v>
      </c>
      <c r="O319" s="21">
        <v>44098</v>
      </c>
      <c r="P319" s="21">
        <v>44099</v>
      </c>
      <c r="Q319" s="21">
        <v>44189</v>
      </c>
      <c r="R319" s="23">
        <v>90</v>
      </c>
      <c r="S319" s="24">
        <v>6750000</v>
      </c>
      <c r="T319" s="101"/>
      <c r="U319" s="24"/>
      <c r="V319" s="101"/>
      <c r="W319" s="101"/>
      <c r="X319" s="24"/>
      <c r="Y319" s="101"/>
      <c r="Z319" s="24"/>
      <c r="AA319" s="101"/>
      <c r="AB319" s="103"/>
      <c r="AC319" s="131">
        <f>+S319+X319</f>
        <v>6750000</v>
      </c>
      <c r="AD319" s="18" t="s">
        <v>1714</v>
      </c>
    </row>
    <row r="320" spans="1:30" ht="105">
      <c r="A320" s="2"/>
      <c r="B320" s="18" t="s">
        <v>933</v>
      </c>
      <c r="C320" s="18" t="s">
        <v>892</v>
      </c>
      <c r="D320" s="18" t="s">
        <v>17</v>
      </c>
      <c r="E320" s="18" t="s">
        <v>18</v>
      </c>
      <c r="F320" s="18" t="s">
        <v>1806</v>
      </c>
      <c r="G320" s="18" t="s">
        <v>1311</v>
      </c>
      <c r="H320" s="18" t="s">
        <v>1019</v>
      </c>
      <c r="I320" s="18">
        <v>28224210</v>
      </c>
      <c r="J320" s="28"/>
      <c r="K320" s="23"/>
      <c r="L320" s="23"/>
      <c r="M320" s="23"/>
      <c r="N320" s="26" t="s">
        <v>1773</v>
      </c>
      <c r="O320" s="21">
        <v>44098</v>
      </c>
      <c r="P320" s="21">
        <v>44099</v>
      </c>
      <c r="Q320" s="21">
        <v>44189</v>
      </c>
      <c r="R320" s="23">
        <v>90</v>
      </c>
      <c r="S320" s="24">
        <v>6750000</v>
      </c>
      <c r="T320" s="101"/>
      <c r="U320" s="24"/>
      <c r="V320" s="101"/>
      <c r="W320" s="101"/>
      <c r="X320" s="24"/>
      <c r="Y320" s="101"/>
      <c r="Z320" s="24"/>
      <c r="AA320" s="101"/>
      <c r="AB320" s="103"/>
      <c r="AC320" s="131">
        <f>+S320+X320</f>
        <v>6750000</v>
      </c>
      <c r="AD320" s="18" t="s">
        <v>1714</v>
      </c>
    </row>
    <row r="321" spans="1:30" ht="105">
      <c r="A321" s="2"/>
      <c r="B321" s="18" t="s">
        <v>935</v>
      </c>
      <c r="C321" s="18" t="s">
        <v>892</v>
      </c>
      <c r="D321" s="18" t="s">
        <v>17</v>
      </c>
      <c r="E321" s="18" t="s">
        <v>18</v>
      </c>
      <c r="F321" s="18" t="s">
        <v>1807</v>
      </c>
      <c r="G321" s="18" t="s">
        <v>1317</v>
      </c>
      <c r="H321" s="18" t="s">
        <v>1019</v>
      </c>
      <c r="I321" s="18">
        <v>52832043</v>
      </c>
      <c r="J321" s="28"/>
      <c r="K321" s="23"/>
      <c r="L321" s="23"/>
      <c r="M321" s="23"/>
      <c r="N321" s="26" t="s">
        <v>1773</v>
      </c>
      <c r="O321" s="21">
        <v>44098</v>
      </c>
      <c r="P321" s="21">
        <v>44099</v>
      </c>
      <c r="Q321" s="21">
        <v>44189</v>
      </c>
      <c r="R321" s="23">
        <v>90</v>
      </c>
      <c r="S321" s="24">
        <v>6750000</v>
      </c>
      <c r="T321" s="101"/>
      <c r="U321" s="24"/>
      <c r="V321" s="101"/>
      <c r="W321" s="101"/>
      <c r="X321" s="24"/>
      <c r="Y321" s="101"/>
      <c r="Z321" s="24"/>
      <c r="AA321" s="101"/>
      <c r="AB321" s="103"/>
      <c r="AC321" s="131">
        <f>+S321+X321</f>
        <v>6750000</v>
      </c>
      <c r="AD321" s="18" t="s">
        <v>1714</v>
      </c>
    </row>
    <row r="322" spans="1:30" ht="105">
      <c r="A322" s="2"/>
      <c r="B322" s="18" t="s">
        <v>937</v>
      </c>
      <c r="C322" s="18" t="s">
        <v>892</v>
      </c>
      <c r="D322" s="18" t="s">
        <v>17</v>
      </c>
      <c r="E322" s="18" t="s">
        <v>18</v>
      </c>
      <c r="F322" s="18" t="s">
        <v>1808</v>
      </c>
      <c r="G322" s="18" t="s">
        <v>1809</v>
      </c>
      <c r="H322" s="18" t="s">
        <v>1019</v>
      </c>
      <c r="I322" s="18">
        <v>1023882603</v>
      </c>
      <c r="J322" s="28"/>
      <c r="K322" s="23"/>
      <c r="L322" s="23"/>
      <c r="M322" s="23"/>
      <c r="N322" s="26" t="s">
        <v>1773</v>
      </c>
      <c r="O322" s="21">
        <v>44098</v>
      </c>
      <c r="P322" s="21">
        <v>44099</v>
      </c>
      <c r="Q322" s="21">
        <v>44189</v>
      </c>
      <c r="R322" s="23">
        <v>90</v>
      </c>
      <c r="S322" s="24">
        <v>6750000</v>
      </c>
      <c r="T322" s="101"/>
      <c r="U322" s="24"/>
      <c r="V322" s="101"/>
      <c r="W322" s="101"/>
      <c r="X322" s="24"/>
      <c r="Y322" s="101"/>
      <c r="Z322" s="24"/>
      <c r="AA322" s="101"/>
      <c r="AB322" s="103"/>
      <c r="AC322" s="131">
        <f>+S322+X322</f>
        <v>6750000</v>
      </c>
      <c r="AD322" s="18" t="s">
        <v>1714</v>
      </c>
    </row>
    <row r="323" spans="1:30" ht="105">
      <c r="A323" s="2"/>
      <c r="B323" s="18" t="s">
        <v>940</v>
      </c>
      <c r="C323" s="18" t="s">
        <v>892</v>
      </c>
      <c r="D323" s="18" t="s">
        <v>17</v>
      </c>
      <c r="E323" s="18" t="s">
        <v>18</v>
      </c>
      <c r="F323" s="18" t="s">
        <v>1810</v>
      </c>
      <c r="G323" s="18" t="s">
        <v>1811</v>
      </c>
      <c r="H323" s="18" t="s">
        <v>1019</v>
      </c>
      <c r="I323" s="18">
        <v>1023969334</v>
      </c>
      <c r="J323" s="28"/>
      <c r="K323" s="23"/>
      <c r="L323" s="23"/>
      <c r="M323" s="23"/>
      <c r="N323" s="26" t="s">
        <v>1773</v>
      </c>
      <c r="O323" s="21">
        <v>44098</v>
      </c>
      <c r="P323" s="21">
        <v>44099</v>
      </c>
      <c r="Q323" s="21">
        <v>44189</v>
      </c>
      <c r="R323" s="23">
        <v>90</v>
      </c>
      <c r="S323" s="24">
        <v>6750000</v>
      </c>
      <c r="T323" s="101"/>
      <c r="U323" s="24"/>
      <c r="V323" s="101"/>
      <c r="W323" s="101"/>
      <c r="X323" s="24"/>
      <c r="Y323" s="101"/>
      <c r="Z323" s="24"/>
      <c r="AA323" s="101"/>
      <c r="AB323" s="103"/>
      <c r="AC323" s="131">
        <f>+S323+X323</f>
        <v>6750000</v>
      </c>
      <c r="AD323" s="18" t="s">
        <v>1714</v>
      </c>
    </row>
    <row r="324" spans="1:30" ht="105">
      <c r="A324" s="2"/>
      <c r="B324" s="18" t="s">
        <v>942</v>
      </c>
      <c r="C324" s="18" t="s">
        <v>892</v>
      </c>
      <c r="D324" s="18" t="s">
        <v>17</v>
      </c>
      <c r="E324" s="18" t="s">
        <v>18</v>
      </c>
      <c r="F324" s="18" t="s">
        <v>1812</v>
      </c>
      <c r="G324" s="18" t="s">
        <v>1813</v>
      </c>
      <c r="H324" s="18" t="s">
        <v>1019</v>
      </c>
      <c r="I324" s="18">
        <v>1031148872</v>
      </c>
      <c r="J324" s="28"/>
      <c r="K324" s="23"/>
      <c r="L324" s="23"/>
      <c r="M324" s="23"/>
      <c r="N324" s="26" t="s">
        <v>1773</v>
      </c>
      <c r="O324" s="21">
        <v>44098</v>
      </c>
      <c r="P324" s="21">
        <v>44099</v>
      </c>
      <c r="Q324" s="21">
        <v>44189</v>
      </c>
      <c r="R324" s="23">
        <v>90</v>
      </c>
      <c r="S324" s="24">
        <v>6750000</v>
      </c>
      <c r="T324" s="101"/>
      <c r="U324" s="24"/>
      <c r="V324" s="101"/>
      <c r="W324" s="101"/>
      <c r="X324" s="24"/>
      <c r="Y324" s="101"/>
      <c r="Z324" s="24"/>
      <c r="AA324" s="101"/>
      <c r="AB324" s="103"/>
      <c r="AC324" s="131">
        <f>+S324+X324</f>
        <v>6750000</v>
      </c>
      <c r="AD324" s="18" t="s">
        <v>1714</v>
      </c>
    </row>
    <row r="325" spans="1:30" ht="105">
      <c r="A325" s="2"/>
      <c r="B325" s="18" t="s">
        <v>944</v>
      </c>
      <c r="C325" s="18" t="s">
        <v>892</v>
      </c>
      <c r="D325" s="18" t="s">
        <v>17</v>
      </c>
      <c r="E325" s="18" t="s">
        <v>18</v>
      </c>
      <c r="F325" s="18" t="s">
        <v>1814</v>
      </c>
      <c r="G325" s="18" t="s">
        <v>1815</v>
      </c>
      <c r="H325" s="18" t="s">
        <v>1019</v>
      </c>
      <c r="I325" s="18">
        <v>53152982</v>
      </c>
      <c r="J325" s="28"/>
      <c r="K325" s="23"/>
      <c r="L325" s="23"/>
      <c r="M325" s="23"/>
      <c r="N325" s="26" t="s">
        <v>1773</v>
      </c>
      <c r="O325" s="21">
        <v>44098</v>
      </c>
      <c r="P325" s="21">
        <v>44099</v>
      </c>
      <c r="Q325" s="21">
        <v>44189</v>
      </c>
      <c r="R325" s="23">
        <v>90</v>
      </c>
      <c r="S325" s="24">
        <v>6750000</v>
      </c>
      <c r="T325" s="101"/>
      <c r="U325" s="24"/>
      <c r="V325" s="101"/>
      <c r="W325" s="101"/>
      <c r="X325" s="24"/>
      <c r="Y325" s="101"/>
      <c r="Z325" s="24"/>
      <c r="AA325" s="101"/>
      <c r="AB325" s="103"/>
      <c r="AC325" s="131">
        <f>+S325+X325</f>
        <v>6750000</v>
      </c>
      <c r="AD325" s="18" t="s">
        <v>1714</v>
      </c>
    </row>
    <row r="326" spans="1:30" ht="135">
      <c r="A326" s="2"/>
      <c r="B326" s="18" t="s">
        <v>950</v>
      </c>
      <c r="C326" s="18" t="s">
        <v>949</v>
      </c>
      <c r="D326" s="18" t="s">
        <v>17</v>
      </c>
      <c r="E326" s="18" t="s">
        <v>18</v>
      </c>
      <c r="F326" s="18" t="s">
        <v>1816</v>
      </c>
      <c r="G326" s="18" t="s">
        <v>1817</v>
      </c>
      <c r="H326" s="18" t="s">
        <v>1019</v>
      </c>
      <c r="I326" s="18">
        <v>79542363</v>
      </c>
      <c r="J326" s="28"/>
      <c r="K326" s="23"/>
      <c r="L326" s="23"/>
      <c r="M326" s="23"/>
      <c r="N326" s="26" t="s">
        <v>1818</v>
      </c>
      <c r="O326" s="21">
        <v>44098</v>
      </c>
      <c r="P326" s="121">
        <v>44098</v>
      </c>
      <c r="Q326" s="121">
        <v>44219</v>
      </c>
      <c r="R326" s="23">
        <v>120</v>
      </c>
      <c r="S326" s="24">
        <v>20000000</v>
      </c>
      <c r="T326" s="101"/>
      <c r="U326" s="24"/>
      <c r="V326" s="101"/>
      <c r="W326" s="101"/>
      <c r="X326" s="24"/>
      <c r="Y326" s="101"/>
      <c r="Z326" s="24"/>
      <c r="AA326" s="101"/>
      <c r="AB326" s="103"/>
      <c r="AC326" s="131">
        <f>+S326+X326</f>
        <v>20000000</v>
      </c>
      <c r="AD326" s="18" t="s">
        <v>1714</v>
      </c>
    </row>
    <row r="327" spans="1:30" ht="90">
      <c r="A327" s="2"/>
      <c r="B327" s="18" t="s">
        <v>953</v>
      </c>
      <c r="C327" s="18" t="s">
        <v>952</v>
      </c>
      <c r="D327" s="18" t="s">
        <v>17</v>
      </c>
      <c r="E327" s="18" t="s">
        <v>18</v>
      </c>
      <c r="F327" s="18" t="s">
        <v>1819</v>
      </c>
      <c r="G327" s="18" t="s">
        <v>1820</v>
      </c>
      <c r="H327" s="18" t="s">
        <v>1019</v>
      </c>
      <c r="I327" s="18">
        <v>52525366</v>
      </c>
      <c r="J327" s="28"/>
      <c r="K327" s="23"/>
      <c r="L327" s="23"/>
      <c r="M327" s="23"/>
      <c r="N327" s="26" t="s">
        <v>1545</v>
      </c>
      <c r="O327" s="21">
        <v>44098</v>
      </c>
      <c r="P327" s="121">
        <v>44102</v>
      </c>
      <c r="Q327" s="121">
        <v>44207</v>
      </c>
      <c r="R327" s="23">
        <v>105</v>
      </c>
      <c r="S327" s="24">
        <v>17500000</v>
      </c>
      <c r="T327" s="101"/>
      <c r="U327" s="24"/>
      <c r="V327" s="101"/>
      <c r="W327" s="101"/>
      <c r="X327" s="24"/>
      <c r="Y327" s="101"/>
      <c r="Z327" s="24"/>
      <c r="AA327" s="101"/>
      <c r="AB327" s="103"/>
      <c r="AC327" s="131">
        <f>+S327+X327</f>
        <v>17500000</v>
      </c>
      <c r="AD327" s="18" t="s">
        <v>1714</v>
      </c>
    </row>
    <row r="328" spans="1:30" ht="90">
      <c r="A328" s="2"/>
      <c r="B328" s="18" t="s">
        <v>956</v>
      </c>
      <c r="C328" s="18" t="s">
        <v>955</v>
      </c>
      <c r="D328" s="18" t="s">
        <v>17</v>
      </c>
      <c r="E328" s="18" t="s">
        <v>18</v>
      </c>
      <c r="F328" s="18" t="s">
        <v>1819</v>
      </c>
      <c r="G328" s="18" t="s">
        <v>1821</v>
      </c>
      <c r="H328" s="18" t="s">
        <v>1019</v>
      </c>
      <c r="I328" s="18">
        <v>24162667</v>
      </c>
      <c r="J328" s="28"/>
      <c r="K328" s="23"/>
      <c r="L328" s="23"/>
      <c r="M328" s="23"/>
      <c r="N328" s="26" t="s">
        <v>1545</v>
      </c>
      <c r="O328" s="21">
        <v>44098</v>
      </c>
      <c r="P328" s="18" t="s">
        <v>1692</v>
      </c>
      <c r="Q328" s="21"/>
      <c r="R328" s="23">
        <v>105</v>
      </c>
      <c r="S328" s="24">
        <v>17500000</v>
      </c>
      <c r="T328" s="101"/>
      <c r="U328" s="24"/>
      <c r="V328" s="101"/>
      <c r="W328" s="101"/>
      <c r="X328" s="24"/>
      <c r="Y328" s="101"/>
      <c r="Z328" s="24"/>
      <c r="AA328" s="101"/>
      <c r="AB328" s="103"/>
      <c r="AC328" s="131">
        <f>+S328+X328</f>
        <v>17500000</v>
      </c>
      <c r="AD328" s="18" t="s">
        <v>1692</v>
      </c>
    </row>
    <row r="329" spans="1:30" ht="105">
      <c r="A329" s="2"/>
      <c r="B329" s="18" t="s">
        <v>958</v>
      </c>
      <c r="C329" s="18" t="s">
        <v>957</v>
      </c>
      <c r="D329" s="18" t="s">
        <v>17</v>
      </c>
      <c r="E329" s="18" t="s">
        <v>18</v>
      </c>
      <c r="F329" s="18" t="s">
        <v>1822</v>
      </c>
      <c r="G329" s="18" t="s">
        <v>1823</v>
      </c>
      <c r="H329" s="18" t="s">
        <v>1019</v>
      </c>
      <c r="I329" s="18">
        <v>80111170</v>
      </c>
      <c r="J329" s="28"/>
      <c r="K329" s="23"/>
      <c r="L329" s="23"/>
      <c r="M329" s="23"/>
      <c r="N329" s="26" t="s">
        <v>1824</v>
      </c>
      <c r="O329" s="21">
        <v>44098</v>
      </c>
      <c r="P329" s="18" t="s">
        <v>1692</v>
      </c>
      <c r="Q329" s="21"/>
      <c r="R329" s="23">
        <v>105</v>
      </c>
      <c r="S329" s="24">
        <v>21000000</v>
      </c>
      <c r="T329" s="101"/>
      <c r="U329" s="24"/>
      <c r="V329" s="101"/>
      <c r="W329" s="101"/>
      <c r="X329" s="24"/>
      <c r="Y329" s="101"/>
      <c r="Z329" s="24"/>
      <c r="AA329" s="101"/>
      <c r="AB329" s="103"/>
      <c r="AC329" s="131">
        <f>+S329+X329</f>
        <v>21000000</v>
      </c>
      <c r="AD329" s="21" t="s">
        <v>1692</v>
      </c>
    </row>
    <row r="330" spans="1:30" ht="165">
      <c r="A330" s="2"/>
      <c r="B330" s="18" t="s">
        <v>1825</v>
      </c>
      <c r="C330" s="18" t="s">
        <v>960</v>
      </c>
      <c r="D330" s="18" t="s">
        <v>17</v>
      </c>
      <c r="E330" s="18" t="s">
        <v>18</v>
      </c>
      <c r="F330" s="18" t="s">
        <v>1826</v>
      </c>
      <c r="G330" s="18" t="s">
        <v>1827</v>
      </c>
      <c r="H330" s="18" t="s">
        <v>1012</v>
      </c>
      <c r="I330" s="18"/>
      <c r="J330" s="28"/>
      <c r="K330" s="23"/>
      <c r="L330" s="23"/>
      <c r="M330" s="23"/>
      <c r="N330" s="26" t="s">
        <v>1828</v>
      </c>
      <c r="O330" s="21">
        <v>44098</v>
      </c>
      <c r="P330" s="21" t="s">
        <v>1692</v>
      </c>
      <c r="Q330" s="21"/>
      <c r="R330" s="23"/>
      <c r="S330" s="24">
        <v>3603996734</v>
      </c>
      <c r="T330" s="101"/>
      <c r="U330" s="24"/>
      <c r="V330" s="101"/>
      <c r="W330" s="101"/>
      <c r="X330" s="24"/>
      <c r="Y330" s="101"/>
      <c r="Z330" s="24"/>
      <c r="AA330" s="101"/>
      <c r="AB330" s="103"/>
      <c r="AC330" s="131">
        <f>+S330+X330</f>
        <v>3603996734</v>
      </c>
      <c r="AD330" s="21" t="s">
        <v>1692</v>
      </c>
    </row>
    <row r="331" spans="1:30" ht="90">
      <c r="A331" s="2"/>
      <c r="B331" s="18" t="s">
        <v>965</v>
      </c>
      <c r="C331" s="18" t="s">
        <v>963</v>
      </c>
      <c r="D331" s="18" t="s">
        <v>17</v>
      </c>
      <c r="E331" s="18" t="s">
        <v>18</v>
      </c>
      <c r="F331" s="18" t="s">
        <v>1829</v>
      </c>
      <c r="G331" s="18" t="s">
        <v>1830</v>
      </c>
      <c r="H331" s="18" t="s">
        <v>1019</v>
      </c>
      <c r="I331" s="18">
        <v>1032457982</v>
      </c>
      <c r="J331" s="28"/>
      <c r="K331" s="23"/>
      <c r="L331" s="23"/>
      <c r="M331" s="23"/>
      <c r="N331" s="26" t="s">
        <v>1831</v>
      </c>
      <c r="O331" s="21">
        <v>44098</v>
      </c>
      <c r="P331" s="21" t="s">
        <v>1692</v>
      </c>
      <c r="Q331" s="21"/>
      <c r="R331" s="23">
        <v>105</v>
      </c>
      <c r="S331" s="24">
        <v>17500000</v>
      </c>
      <c r="T331" s="101"/>
      <c r="U331" s="24"/>
      <c r="V331" s="101"/>
      <c r="W331" s="101"/>
      <c r="X331" s="24"/>
      <c r="Y331" s="101"/>
      <c r="Z331" s="24"/>
      <c r="AA331" s="101"/>
      <c r="AB331" s="103"/>
      <c r="AC331" s="131">
        <f>+S331+X331</f>
        <v>17500000</v>
      </c>
      <c r="AD331" s="21" t="s">
        <v>1692</v>
      </c>
    </row>
    <row r="332" spans="1:30" ht="90">
      <c r="A332" s="2"/>
      <c r="B332" s="18" t="s">
        <v>968</v>
      </c>
      <c r="C332" s="18" t="s">
        <v>967</v>
      </c>
      <c r="D332" s="18" t="s">
        <v>17</v>
      </c>
      <c r="E332" s="18" t="s">
        <v>18</v>
      </c>
      <c r="F332" s="18" t="s">
        <v>1832</v>
      </c>
      <c r="G332" s="18" t="s">
        <v>1124</v>
      </c>
      <c r="H332" s="18" t="s">
        <v>1019</v>
      </c>
      <c r="I332" s="18">
        <v>1019086865</v>
      </c>
      <c r="J332" s="28"/>
      <c r="K332" s="23"/>
      <c r="L332" s="23"/>
      <c r="M332" s="23"/>
      <c r="N332" s="26" t="s">
        <v>1545</v>
      </c>
      <c r="O332" s="21">
        <v>44098</v>
      </c>
      <c r="P332" s="121">
        <v>44102</v>
      </c>
      <c r="Q332" s="121">
        <v>44207</v>
      </c>
      <c r="R332" s="23">
        <v>105</v>
      </c>
      <c r="S332" s="24">
        <v>17500000</v>
      </c>
      <c r="T332" s="101"/>
      <c r="U332" s="24"/>
      <c r="V332" s="101"/>
      <c r="W332" s="101"/>
      <c r="X332" s="24"/>
      <c r="Y332" s="101"/>
      <c r="Z332" s="24"/>
      <c r="AA332" s="101"/>
      <c r="AB332" s="103"/>
      <c r="AC332" s="131">
        <f>+S332+X332</f>
        <v>17500000</v>
      </c>
      <c r="AD332" s="18" t="s">
        <v>1714</v>
      </c>
    </row>
    <row r="333" spans="1:30" ht="60">
      <c r="A333" s="2"/>
      <c r="B333" s="18" t="s">
        <v>970</v>
      </c>
      <c r="C333" s="18" t="s">
        <v>969</v>
      </c>
      <c r="D333" s="18" t="s">
        <v>17</v>
      </c>
      <c r="E333" s="18" t="s">
        <v>18</v>
      </c>
      <c r="F333" s="18" t="s">
        <v>1833</v>
      </c>
      <c r="G333" s="18" t="s">
        <v>1834</v>
      </c>
      <c r="H333" s="18" t="s">
        <v>1019</v>
      </c>
      <c r="I333" s="18">
        <v>88234955</v>
      </c>
      <c r="J333" s="28"/>
      <c r="K333" s="23"/>
      <c r="L333" s="23"/>
      <c r="M333" s="23"/>
      <c r="N333" s="26" t="s">
        <v>1835</v>
      </c>
      <c r="O333" s="21">
        <v>44098</v>
      </c>
      <c r="P333" s="121">
        <v>44099</v>
      </c>
      <c r="Q333" s="121">
        <v>44199</v>
      </c>
      <c r="R333" s="23">
        <v>100</v>
      </c>
      <c r="S333" s="24">
        <v>21666666</v>
      </c>
      <c r="T333" s="101"/>
      <c r="U333" s="24"/>
      <c r="V333" s="101"/>
      <c r="W333" s="101"/>
      <c r="X333" s="24"/>
      <c r="Y333" s="101"/>
      <c r="Z333" s="24"/>
      <c r="AA333" s="101"/>
      <c r="AB333" s="103"/>
      <c r="AC333" s="131">
        <f>+S333+X333</f>
        <v>21666666</v>
      </c>
      <c r="AD333" s="18" t="s">
        <v>1714</v>
      </c>
    </row>
    <row r="334" spans="1:30" ht="90">
      <c r="A334" s="2"/>
      <c r="B334" s="18" t="s">
        <v>972</v>
      </c>
      <c r="C334" s="18" t="s">
        <v>971</v>
      </c>
      <c r="D334" s="18" t="s">
        <v>17</v>
      </c>
      <c r="E334" s="18" t="s">
        <v>18</v>
      </c>
      <c r="F334" s="18" t="s">
        <v>1836</v>
      </c>
      <c r="G334" s="18" t="s">
        <v>1121</v>
      </c>
      <c r="H334" s="18" t="s">
        <v>1019</v>
      </c>
      <c r="I334" s="18">
        <v>1014224065</v>
      </c>
      <c r="J334" s="28"/>
      <c r="K334" s="23"/>
      <c r="L334" s="23"/>
      <c r="M334" s="23"/>
      <c r="N334" s="26" t="s">
        <v>1837</v>
      </c>
      <c r="O334" s="21">
        <v>44098</v>
      </c>
      <c r="P334" s="121">
        <v>44099</v>
      </c>
      <c r="Q334" s="121">
        <v>44204</v>
      </c>
      <c r="R334" s="23">
        <v>105</v>
      </c>
      <c r="S334" s="24">
        <v>17500000</v>
      </c>
      <c r="T334" s="101"/>
      <c r="U334" s="24"/>
      <c r="V334" s="101"/>
      <c r="W334" s="101"/>
      <c r="X334" s="24"/>
      <c r="Y334" s="101"/>
      <c r="Z334" s="24"/>
      <c r="AA334" s="101"/>
      <c r="AB334" s="103"/>
      <c r="AC334" s="131">
        <f>+S334+X334</f>
        <v>17500000</v>
      </c>
      <c r="AD334" s="18" t="s">
        <v>1714</v>
      </c>
    </row>
    <row r="335" spans="1:30" ht="180">
      <c r="A335" s="2"/>
      <c r="B335" s="18" t="s">
        <v>974</v>
      </c>
      <c r="C335" s="18" t="s">
        <v>973</v>
      </c>
      <c r="D335" s="18" t="s">
        <v>17</v>
      </c>
      <c r="E335" s="18" t="s">
        <v>18</v>
      </c>
      <c r="F335" s="18" t="s">
        <v>1838</v>
      </c>
      <c r="G335" s="18" t="s">
        <v>1839</v>
      </c>
      <c r="H335" s="18" t="s">
        <v>1019</v>
      </c>
      <c r="I335" s="18">
        <v>80222660</v>
      </c>
      <c r="J335" s="28"/>
      <c r="K335" s="23"/>
      <c r="L335" s="23"/>
      <c r="M335" s="23"/>
      <c r="N335" s="26" t="s">
        <v>1840</v>
      </c>
      <c r="O335" s="21">
        <v>44099</v>
      </c>
      <c r="P335" s="121">
        <v>44099</v>
      </c>
      <c r="Q335" s="121">
        <v>44194</v>
      </c>
      <c r="R335" s="23">
        <v>105</v>
      </c>
      <c r="S335" s="24">
        <v>13300000</v>
      </c>
      <c r="T335" s="101"/>
      <c r="U335" s="24"/>
      <c r="V335" s="101"/>
      <c r="W335" s="101"/>
      <c r="X335" s="24"/>
      <c r="Y335" s="101"/>
      <c r="Z335" s="24"/>
      <c r="AA335" s="101"/>
      <c r="AB335" s="103"/>
      <c r="AC335" s="131">
        <f>+S335+X335</f>
        <v>13300000</v>
      </c>
      <c r="AD335" s="18" t="s">
        <v>1714</v>
      </c>
    </row>
    <row r="336" spans="1:30" ht="75">
      <c r="A336" s="2"/>
      <c r="B336" s="18" t="s">
        <v>977</v>
      </c>
      <c r="C336" s="18" t="s">
        <v>976</v>
      </c>
      <c r="D336" s="18" t="s">
        <v>17</v>
      </c>
      <c r="E336" s="18" t="s">
        <v>18</v>
      </c>
      <c r="F336" s="18" t="s">
        <v>1841</v>
      </c>
      <c r="G336" s="18" t="s">
        <v>1842</v>
      </c>
      <c r="H336" s="18" t="s">
        <v>1019</v>
      </c>
      <c r="I336" s="18">
        <v>52177304</v>
      </c>
      <c r="J336" s="28"/>
      <c r="K336" s="23"/>
      <c r="L336" s="23"/>
      <c r="M336" s="23"/>
      <c r="N336" s="26" t="s">
        <v>1843</v>
      </c>
      <c r="O336" s="21">
        <v>44099</v>
      </c>
      <c r="P336" s="21"/>
      <c r="Q336" s="21"/>
      <c r="R336" s="147">
        <v>105</v>
      </c>
      <c r="S336" s="148">
        <v>19250000</v>
      </c>
      <c r="T336" s="101"/>
      <c r="U336" s="24"/>
      <c r="V336" s="101"/>
      <c r="W336" s="101"/>
      <c r="X336" s="24"/>
      <c r="Y336" s="101"/>
      <c r="Z336" s="24"/>
      <c r="AA336" s="101"/>
      <c r="AB336" s="103"/>
      <c r="AC336" s="131">
        <f>+S336+X336</f>
        <v>19250000</v>
      </c>
      <c r="AD336" s="21" t="s">
        <v>1692</v>
      </c>
    </row>
    <row r="337" spans="1:30" ht="90">
      <c r="A337" s="2"/>
      <c r="B337" s="18" t="s">
        <v>980</v>
      </c>
      <c r="C337" s="18" t="s">
        <v>979</v>
      </c>
      <c r="D337" s="18" t="s">
        <v>17</v>
      </c>
      <c r="E337" s="18" t="s">
        <v>18</v>
      </c>
      <c r="F337" s="18" t="s">
        <v>1844</v>
      </c>
      <c r="G337" s="18" t="s">
        <v>1845</v>
      </c>
      <c r="H337" s="18" t="s">
        <v>1019</v>
      </c>
      <c r="I337" s="18">
        <v>63327880</v>
      </c>
      <c r="J337" s="28"/>
      <c r="K337" s="23"/>
      <c r="L337" s="23"/>
      <c r="M337" s="23"/>
      <c r="N337" s="26" t="s">
        <v>1837</v>
      </c>
      <c r="O337" s="21">
        <v>44099</v>
      </c>
      <c r="P337" s="21"/>
      <c r="Q337" s="21"/>
      <c r="R337" s="23">
        <v>105</v>
      </c>
      <c r="S337" s="24">
        <v>17500000</v>
      </c>
      <c r="T337" s="101"/>
      <c r="U337" s="24"/>
      <c r="V337" s="101"/>
      <c r="W337" s="101"/>
      <c r="X337" s="24"/>
      <c r="Y337" s="101"/>
      <c r="Z337" s="24"/>
      <c r="AA337" s="101"/>
      <c r="AB337" s="103"/>
      <c r="AC337" s="131">
        <f>+S337+X337</f>
        <v>17500000</v>
      </c>
      <c r="AD337" s="21" t="s">
        <v>1692</v>
      </c>
    </row>
    <row r="338" spans="1:30">
      <c r="A338" s="2"/>
      <c r="B338" s="2"/>
      <c r="C338" s="2"/>
      <c r="D338" s="2"/>
      <c r="E338" s="2"/>
      <c r="F338" s="2"/>
      <c r="H338" s="2"/>
      <c r="I338" s="2"/>
      <c r="J338" s="2"/>
      <c r="K338" s="2"/>
      <c r="L338" s="2"/>
      <c r="M338" s="2"/>
      <c r="N338" s="2"/>
      <c r="O338" s="2"/>
      <c r="P338" s="2"/>
      <c r="Q338" s="2"/>
      <c r="R338" s="2"/>
      <c r="S338" s="2"/>
      <c r="U338" s="2"/>
      <c r="X338" s="2"/>
      <c r="Z338" s="2"/>
      <c r="AB338" s="108"/>
      <c r="AC338" s="135"/>
      <c r="AD338" s="2"/>
    </row>
    <row r="339" spans="1:30">
      <c r="A339" s="2"/>
      <c r="B339" s="2"/>
      <c r="C339" s="2"/>
      <c r="D339" s="2"/>
      <c r="E339" s="2"/>
      <c r="F339" s="2"/>
      <c r="H339" s="2"/>
      <c r="I339" s="2"/>
      <c r="J339" s="2"/>
      <c r="K339" s="2"/>
      <c r="L339" s="2"/>
      <c r="M339" s="2"/>
      <c r="N339" s="2"/>
      <c r="O339" s="2"/>
      <c r="P339" s="2"/>
      <c r="Q339" s="2"/>
      <c r="R339" s="2"/>
      <c r="S339" s="2"/>
      <c r="U339" s="2"/>
      <c r="X339" s="2"/>
      <c r="Z339" s="2"/>
      <c r="AB339" s="108"/>
      <c r="AC339" s="135"/>
      <c r="AD339" s="2"/>
    </row>
    <row r="340" spans="1:30">
      <c r="A340" s="2"/>
      <c r="B340" s="2"/>
      <c r="C340" s="2"/>
      <c r="D340" s="2"/>
      <c r="E340" s="2"/>
      <c r="F340" s="2"/>
      <c r="H340" s="2"/>
      <c r="I340" s="2"/>
      <c r="J340" s="2"/>
      <c r="K340" s="2"/>
      <c r="L340" s="2"/>
      <c r="M340" s="2"/>
      <c r="N340" s="2"/>
      <c r="O340" s="2"/>
      <c r="P340" s="2"/>
      <c r="Q340" s="2"/>
      <c r="R340" s="2"/>
      <c r="S340" s="2"/>
      <c r="U340" s="2"/>
      <c r="X340" s="2"/>
      <c r="Z340" s="2"/>
      <c r="AB340" s="108"/>
      <c r="AC340" s="135"/>
      <c r="AD340" s="2"/>
    </row>
    <row r="341" spans="1:30">
      <c r="A341" s="2"/>
      <c r="B341" s="2"/>
      <c r="C341" s="2"/>
      <c r="D341" s="2"/>
      <c r="E341" s="2"/>
      <c r="F341" s="2"/>
      <c r="H341" s="2"/>
      <c r="I341" s="2"/>
      <c r="J341" s="2"/>
      <c r="K341" s="2"/>
      <c r="L341" s="2"/>
      <c r="M341" s="2"/>
      <c r="N341" s="2"/>
      <c r="O341" s="2"/>
      <c r="P341" s="2"/>
      <c r="Q341" s="2"/>
      <c r="R341" s="2"/>
      <c r="S341" s="2"/>
      <c r="U341" s="2"/>
      <c r="X341" s="2"/>
      <c r="Z341" s="2"/>
      <c r="AB341" s="108"/>
      <c r="AC341" s="135"/>
      <c r="AD341" s="2"/>
    </row>
    <row r="342" spans="1:30">
      <c r="A342" s="2"/>
      <c r="B342" s="2"/>
      <c r="C342" s="2"/>
      <c r="D342" s="2"/>
      <c r="E342" s="2"/>
      <c r="F342" s="2"/>
      <c r="H342" s="2"/>
      <c r="I342" s="2"/>
      <c r="J342" s="2"/>
      <c r="K342" s="2"/>
      <c r="L342" s="2"/>
      <c r="M342" s="2"/>
      <c r="N342" s="2"/>
      <c r="O342" s="2"/>
      <c r="P342" s="2"/>
      <c r="Q342" s="2"/>
      <c r="R342" s="2"/>
      <c r="S342" s="2"/>
      <c r="U342" s="2"/>
      <c r="X342" s="2"/>
      <c r="Z342" s="2"/>
      <c r="AB342" s="108"/>
      <c r="AC342" s="135"/>
      <c r="AD342" s="2"/>
    </row>
    <row r="343" spans="1:30">
      <c r="A343" s="2"/>
      <c r="B343" s="2"/>
      <c r="C343" s="2"/>
      <c r="D343" s="2"/>
      <c r="E343" s="2"/>
      <c r="F343" s="2"/>
      <c r="H343" s="2"/>
      <c r="I343" s="2"/>
      <c r="J343" s="2"/>
      <c r="K343" s="2"/>
      <c r="L343" s="2"/>
      <c r="M343" s="2"/>
      <c r="N343" s="2"/>
      <c r="O343" s="2"/>
      <c r="P343" s="2"/>
      <c r="Q343" s="2"/>
      <c r="R343" s="2"/>
      <c r="S343" s="2"/>
      <c r="U343" s="2"/>
      <c r="X343" s="2"/>
      <c r="Z343" s="2"/>
      <c r="AB343" s="108"/>
      <c r="AC343" s="135"/>
      <c r="AD343" s="2"/>
    </row>
    <row r="344" spans="1:30">
      <c r="A344" s="2"/>
      <c r="B344" s="2"/>
      <c r="C344" s="2"/>
      <c r="D344" s="2"/>
      <c r="E344" s="2"/>
      <c r="F344" s="2"/>
      <c r="H344" s="2"/>
      <c r="I344" s="2"/>
      <c r="J344" s="2"/>
      <c r="K344" s="2"/>
      <c r="L344" s="2"/>
      <c r="M344" s="2"/>
      <c r="N344" s="2"/>
      <c r="O344" s="2"/>
      <c r="P344" s="2"/>
      <c r="Q344" s="2"/>
      <c r="R344" s="2"/>
      <c r="S344" s="2"/>
      <c r="U344" s="2"/>
      <c r="X344" s="2"/>
      <c r="Z344" s="2"/>
      <c r="AB344" s="108"/>
      <c r="AC344" s="135"/>
      <c r="AD344" s="2"/>
    </row>
    <row r="345" spans="1:30">
      <c r="A345" s="2"/>
      <c r="B345" s="2"/>
      <c r="C345" s="2"/>
      <c r="D345" s="2"/>
      <c r="E345" s="2"/>
      <c r="F345" s="2"/>
      <c r="H345" s="2"/>
      <c r="I345" s="2"/>
      <c r="J345" s="2"/>
      <c r="K345" s="2"/>
      <c r="L345" s="2"/>
      <c r="M345" s="2"/>
      <c r="N345" s="2"/>
      <c r="O345" s="2"/>
      <c r="P345" s="2"/>
      <c r="Q345" s="2"/>
      <c r="R345" s="2"/>
      <c r="S345" s="2"/>
      <c r="U345" s="2"/>
      <c r="X345" s="2"/>
      <c r="Z345" s="2"/>
      <c r="AB345" s="108"/>
      <c r="AC345" s="135"/>
      <c r="AD345" s="2"/>
    </row>
    <row r="346" spans="1:30">
      <c r="A346" s="2"/>
      <c r="B346" s="2"/>
      <c r="C346" s="2"/>
      <c r="D346" s="2"/>
      <c r="E346" s="2"/>
      <c r="F346" s="2"/>
      <c r="H346" s="2"/>
      <c r="I346" s="2"/>
      <c r="J346" s="2"/>
      <c r="K346" s="2"/>
      <c r="L346" s="2"/>
      <c r="M346" s="2"/>
      <c r="N346" s="2"/>
      <c r="O346" s="2"/>
      <c r="P346" s="2"/>
      <c r="Q346" s="2"/>
      <c r="R346" s="2"/>
      <c r="S346" s="2"/>
      <c r="U346" s="2"/>
      <c r="X346" s="2"/>
      <c r="Z346" s="2"/>
      <c r="AB346" s="108"/>
      <c r="AC346" s="135"/>
      <c r="AD346" s="2"/>
    </row>
    <row r="347" spans="1:30">
      <c r="A347" s="2"/>
      <c r="B347" s="2"/>
      <c r="C347" s="2"/>
      <c r="D347" s="2"/>
      <c r="E347" s="2"/>
      <c r="F347" s="2"/>
      <c r="H347" s="2"/>
      <c r="I347" s="2"/>
      <c r="J347" s="2"/>
      <c r="K347" s="2"/>
      <c r="L347" s="2"/>
      <c r="M347" s="2"/>
      <c r="N347" s="2"/>
      <c r="O347" s="2"/>
      <c r="P347" s="2"/>
      <c r="Q347" s="2"/>
      <c r="R347" s="2"/>
      <c r="S347" s="2"/>
      <c r="U347" s="2"/>
      <c r="X347" s="2"/>
      <c r="Z347" s="2"/>
      <c r="AB347" s="108"/>
      <c r="AC347" s="135"/>
      <c r="AD347" s="2"/>
    </row>
    <row r="348" spans="1:30">
      <c r="A348" s="2"/>
      <c r="B348" s="2"/>
      <c r="C348" s="2"/>
      <c r="D348" s="2"/>
      <c r="E348" s="2"/>
      <c r="F348" s="2"/>
      <c r="H348" s="2"/>
      <c r="I348" s="2"/>
      <c r="J348" s="2"/>
      <c r="K348" s="2"/>
      <c r="L348" s="2"/>
      <c r="M348" s="2"/>
      <c r="N348" s="2"/>
      <c r="O348" s="2"/>
      <c r="P348" s="2"/>
      <c r="Q348" s="2"/>
      <c r="R348" s="2"/>
      <c r="S348" s="2"/>
      <c r="U348" s="2"/>
      <c r="X348" s="2"/>
      <c r="Z348" s="2"/>
      <c r="AB348" s="108"/>
      <c r="AC348" s="135"/>
      <c r="AD348" s="2"/>
    </row>
    <row r="349" spans="1:30">
      <c r="A349" s="2"/>
      <c r="B349" s="2"/>
      <c r="C349" s="2"/>
      <c r="D349" s="2"/>
      <c r="E349" s="2"/>
      <c r="F349" s="2"/>
      <c r="H349" s="2"/>
      <c r="I349" s="2"/>
      <c r="J349" s="2"/>
      <c r="K349" s="2"/>
      <c r="L349" s="2"/>
      <c r="M349" s="2"/>
      <c r="N349" s="2"/>
      <c r="O349" s="2"/>
      <c r="P349" s="2"/>
      <c r="Q349" s="2"/>
      <c r="R349" s="2"/>
      <c r="S349" s="2"/>
      <c r="U349" s="2"/>
      <c r="X349" s="2"/>
      <c r="Z349" s="2"/>
      <c r="AB349" s="108"/>
      <c r="AC349" s="135"/>
      <c r="AD349" s="2"/>
    </row>
    <row r="350" spans="1:30">
      <c r="A350" s="2"/>
      <c r="B350" s="2"/>
      <c r="C350" s="2"/>
      <c r="D350" s="2"/>
      <c r="E350" s="2"/>
      <c r="F350" s="2"/>
      <c r="H350" s="2"/>
      <c r="I350" s="2"/>
      <c r="J350" s="2"/>
      <c r="K350" s="2"/>
      <c r="L350" s="2"/>
      <c r="M350" s="2"/>
      <c r="N350" s="2"/>
      <c r="O350" s="2"/>
      <c r="P350" s="2"/>
      <c r="Q350" s="2"/>
      <c r="R350" s="2"/>
      <c r="S350" s="2"/>
      <c r="U350" s="2"/>
      <c r="X350" s="2"/>
      <c r="Z350" s="2"/>
      <c r="AB350" s="108"/>
      <c r="AC350" s="135"/>
      <c r="AD350" s="2"/>
    </row>
    <row r="351" spans="1:30">
      <c r="A351" s="2"/>
      <c r="B351" s="2"/>
      <c r="C351" s="2"/>
      <c r="D351" s="2"/>
      <c r="E351" s="2"/>
      <c r="F351" s="2"/>
      <c r="H351" s="2"/>
      <c r="I351" s="2"/>
      <c r="J351" s="2"/>
      <c r="K351" s="2"/>
      <c r="L351" s="2"/>
      <c r="M351" s="2"/>
      <c r="N351" s="2"/>
      <c r="O351" s="2"/>
      <c r="P351" s="2"/>
      <c r="Q351" s="2"/>
      <c r="R351" s="2"/>
      <c r="S351" s="2"/>
      <c r="U351" s="2"/>
      <c r="X351" s="2"/>
      <c r="Z351" s="2"/>
      <c r="AB351" s="108"/>
      <c r="AC351" s="135"/>
      <c r="AD351" s="2"/>
    </row>
    <row r="352" spans="1:30">
      <c r="A352" s="2"/>
      <c r="B352" s="2"/>
      <c r="C352" s="2"/>
      <c r="D352" s="2"/>
      <c r="E352" s="2"/>
      <c r="F352" s="2"/>
      <c r="H352" s="2"/>
      <c r="I352" s="2"/>
      <c r="J352" s="2"/>
      <c r="K352" s="2"/>
      <c r="L352" s="2"/>
      <c r="M352" s="2"/>
      <c r="N352" s="2"/>
      <c r="O352" s="2"/>
      <c r="P352" s="2"/>
      <c r="Q352" s="2"/>
      <c r="R352" s="2"/>
      <c r="S352" s="2"/>
      <c r="U352" s="2"/>
      <c r="X352" s="2"/>
      <c r="Z352" s="2"/>
      <c r="AB352" s="108"/>
      <c r="AC352" s="135"/>
      <c r="AD352" s="2"/>
    </row>
    <row r="353" spans="1:30">
      <c r="A353" s="2"/>
      <c r="B353" s="2"/>
      <c r="C353" s="2"/>
      <c r="D353" s="2"/>
      <c r="E353" s="2"/>
      <c r="F353" s="2"/>
      <c r="H353" s="2"/>
      <c r="I353" s="2"/>
      <c r="J353" s="2"/>
      <c r="K353" s="2"/>
      <c r="L353" s="2"/>
      <c r="M353" s="2"/>
      <c r="N353" s="2"/>
      <c r="O353" s="2"/>
      <c r="P353" s="2"/>
      <c r="Q353" s="2"/>
      <c r="R353" s="2"/>
      <c r="S353" s="2"/>
      <c r="U353" s="2"/>
      <c r="X353" s="2"/>
      <c r="Z353" s="2"/>
      <c r="AB353" s="108"/>
      <c r="AC353" s="135"/>
      <c r="AD353" s="2"/>
    </row>
    <row r="354" spans="1:30">
      <c r="A354" s="2"/>
      <c r="B354" s="2"/>
      <c r="C354" s="2"/>
      <c r="D354" s="2"/>
      <c r="E354" s="2"/>
      <c r="F354" s="2"/>
      <c r="H354" s="2"/>
      <c r="I354" s="2"/>
      <c r="J354" s="2"/>
      <c r="K354" s="2"/>
      <c r="L354" s="2"/>
      <c r="M354" s="2"/>
      <c r="N354" s="2"/>
      <c r="O354" s="2"/>
      <c r="P354" s="2"/>
      <c r="Q354" s="2"/>
      <c r="R354" s="2"/>
      <c r="S354" s="2"/>
      <c r="U354" s="2"/>
      <c r="X354" s="2"/>
      <c r="Z354" s="2"/>
      <c r="AB354" s="108"/>
      <c r="AC354" s="135"/>
      <c r="AD354" s="2"/>
    </row>
    <row r="355" spans="1:30">
      <c r="A355" s="2"/>
      <c r="B355" s="2"/>
      <c r="C355" s="2"/>
      <c r="D355" s="2"/>
      <c r="E355" s="2"/>
      <c r="F355" s="2"/>
      <c r="H355" s="2"/>
      <c r="I355" s="2"/>
      <c r="J355" s="2"/>
      <c r="K355" s="2"/>
      <c r="L355" s="2"/>
      <c r="M355" s="2"/>
      <c r="N355" s="2"/>
      <c r="O355" s="2"/>
      <c r="P355" s="2"/>
      <c r="Q355" s="2"/>
      <c r="R355" s="2"/>
      <c r="S355" s="2"/>
      <c r="U355" s="2"/>
      <c r="X355" s="2"/>
      <c r="Z355" s="2"/>
      <c r="AB355" s="108"/>
      <c r="AC355" s="135"/>
      <c r="AD355" s="2"/>
    </row>
    <row r="356" spans="1:30">
      <c r="A356" s="2"/>
      <c r="B356" s="2"/>
      <c r="C356" s="2"/>
      <c r="D356" s="2"/>
      <c r="E356" s="2"/>
      <c r="F356" s="2"/>
      <c r="H356" s="2"/>
      <c r="I356" s="2"/>
      <c r="J356" s="2"/>
      <c r="K356" s="2"/>
      <c r="L356" s="2"/>
      <c r="M356" s="2"/>
      <c r="N356" s="2"/>
      <c r="O356" s="2"/>
      <c r="P356" s="2"/>
      <c r="Q356" s="2"/>
      <c r="R356" s="2"/>
      <c r="S356" s="2"/>
      <c r="U356" s="2"/>
      <c r="X356" s="2"/>
      <c r="Z356" s="2"/>
      <c r="AB356" s="108"/>
      <c r="AC356" s="135"/>
      <c r="AD356" s="2"/>
    </row>
    <row r="357" spans="1:30">
      <c r="A357" s="2"/>
      <c r="B357" s="2"/>
      <c r="C357" s="2"/>
      <c r="D357" s="2"/>
      <c r="E357" s="2"/>
      <c r="F357" s="2"/>
      <c r="H357" s="2"/>
      <c r="I357" s="2"/>
      <c r="J357" s="2"/>
      <c r="K357" s="2"/>
      <c r="L357" s="2"/>
      <c r="M357" s="2"/>
      <c r="N357" s="2"/>
      <c r="O357" s="2"/>
      <c r="P357" s="2"/>
      <c r="Q357" s="2"/>
      <c r="R357" s="2"/>
      <c r="S357" s="2"/>
      <c r="U357" s="2"/>
      <c r="X357" s="2"/>
      <c r="Z357" s="2"/>
      <c r="AB357" s="108"/>
      <c r="AC357" s="135"/>
      <c r="AD357" s="2"/>
    </row>
    <row r="358" spans="1:30">
      <c r="A358" s="2"/>
      <c r="B358" s="2"/>
      <c r="C358" s="2"/>
      <c r="D358" s="2"/>
      <c r="E358" s="2"/>
      <c r="F358" s="2"/>
      <c r="H358" s="2"/>
      <c r="I358" s="2"/>
      <c r="J358" s="2"/>
      <c r="K358" s="2"/>
      <c r="L358" s="2"/>
      <c r="M358" s="2"/>
      <c r="N358" s="2"/>
      <c r="O358" s="2"/>
      <c r="P358" s="2"/>
      <c r="Q358" s="2"/>
      <c r="R358" s="2"/>
      <c r="S358" s="2"/>
      <c r="U358" s="2"/>
      <c r="X358" s="2"/>
      <c r="Z358" s="2"/>
      <c r="AB358" s="108"/>
      <c r="AC358" s="135"/>
      <c r="AD358" s="2"/>
    </row>
    <row r="359" spans="1:30">
      <c r="A359" s="2"/>
      <c r="B359" s="2"/>
      <c r="C359" s="2"/>
      <c r="D359" s="2"/>
      <c r="E359" s="2"/>
      <c r="F359" s="2"/>
      <c r="H359" s="2"/>
      <c r="I359" s="2"/>
      <c r="J359" s="2"/>
      <c r="K359" s="2"/>
      <c r="L359" s="2"/>
      <c r="M359" s="2"/>
      <c r="N359" s="2"/>
      <c r="O359" s="2"/>
      <c r="P359" s="2"/>
      <c r="Q359" s="2"/>
      <c r="R359" s="2"/>
      <c r="S359" s="2"/>
      <c r="U359" s="2"/>
      <c r="X359" s="2"/>
      <c r="Z359" s="2"/>
      <c r="AB359" s="108"/>
      <c r="AC359" s="135"/>
      <c r="AD359" s="2"/>
    </row>
    <row r="360" spans="1:30">
      <c r="A360" s="2"/>
      <c r="B360" s="2"/>
      <c r="C360" s="2"/>
      <c r="D360" s="2"/>
      <c r="E360" s="2"/>
      <c r="F360" s="2"/>
      <c r="H360" s="2"/>
      <c r="I360" s="2"/>
      <c r="J360" s="2"/>
      <c r="K360" s="2"/>
      <c r="L360" s="2"/>
      <c r="M360" s="2"/>
      <c r="N360" s="2"/>
      <c r="O360" s="2"/>
      <c r="P360" s="2"/>
      <c r="Q360" s="2"/>
      <c r="R360" s="2"/>
      <c r="S360" s="2"/>
      <c r="U360" s="2"/>
      <c r="X360" s="2"/>
      <c r="Z360" s="2"/>
      <c r="AB360" s="108"/>
      <c r="AC360" s="135"/>
      <c r="AD360" s="2"/>
    </row>
    <row r="361" spans="1:30">
      <c r="A361" s="2"/>
      <c r="B361" s="2"/>
      <c r="C361" s="2"/>
      <c r="D361" s="2"/>
      <c r="E361" s="2"/>
      <c r="F361" s="2"/>
      <c r="H361" s="2"/>
      <c r="I361" s="2"/>
      <c r="J361" s="2"/>
      <c r="K361" s="2"/>
      <c r="L361" s="2"/>
      <c r="M361" s="2"/>
      <c r="N361" s="2"/>
      <c r="O361" s="2"/>
      <c r="P361" s="2"/>
      <c r="Q361" s="2"/>
      <c r="R361" s="2"/>
      <c r="S361" s="2"/>
      <c r="U361" s="2"/>
      <c r="X361" s="2"/>
      <c r="Z361" s="2"/>
      <c r="AB361" s="108"/>
      <c r="AC361" s="135"/>
      <c r="AD361" s="2"/>
    </row>
    <row r="362" spans="1:30">
      <c r="A362" s="2"/>
      <c r="B362" s="2"/>
      <c r="C362" s="2"/>
      <c r="D362" s="2"/>
      <c r="E362" s="2"/>
      <c r="F362" s="2"/>
      <c r="H362" s="2"/>
      <c r="I362" s="2"/>
      <c r="J362" s="2"/>
      <c r="K362" s="2"/>
      <c r="L362" s="2"/>
      <c r="M362" s="2"/>
      <c r="N362" s="2"/>
      <c r="O362" s="2"/>
      <c r="P362" s="2"/>
      <c r="Q362" s="2"/>
      <c r="R362" s="2"/>
      <c r="S362" s="2"/>
      <c r="U362" s="2"/>
      <c r="X362" s="2"/>
      <c r="Z362" s="2"/>
      <c r="AB362" s="108"/>
      <c r="AC362" s="135"/>
      <c r="AD362" s="2"/>
    </row>
    <row r="363" spans="1:30">
      <c r="A363" s="2"/>
      <c r="B363" s="2"/>
      <c r="C363" s="2"/>
      <c r="D363" s="2"/>
      <c r="E363" s="2"/>
      <c r="F363" s="2"/>
      <c r="H363" s="2"/>
      <c r="I363" s="2"/>
      <c r="J363" s="2"/>
      <c r="K363" s="2"/>
      <c r="L363" s="2"/>
      <c r="M363" s="2"/>
      <c r="N363" s="2"/>
      <c r="O363" s="2"/>
      <c r="P363" s="2"/>
      <c r="Q363" s="2"/>
      <c r="R363" s="2"/>
      <c r="S363" s="2"/>
      <c r="U363" s="2"/>
      <c r="X363" s="2"/>
      <c r="Z363" s="2"/>
      <c r="AB363" s="108"/>
      <c r="AC363" s="135"/>
      <c r="AD363" s="2"/>
    </row>
    <row r="364" spans="1:30">
      <c r="A364" s="2"/>
      <c r="B364" s="2"/>
      <c r="C364" s="2"/>
      <c r="D364" s="2"/>
      <c r="E364" s="2"/>
      <c r="F364" s="2"/>
      <c r="H364" s="2"/>
      <c r="I364" s="2"/>
      <c r="J364" s="2"/>
      <c r="K364" s="2"/>
      <c r="L364" s="2"/>
      <c r="M364" s="2"/>
      <c r="N364" s="2"/>
      <c r="O364" s="2"/>
      <c r="P364" s="2"/>
      <c r="Q364" s="2"/>
      <c r="R364" s="2"/>
      <c r="S364" s="2"/>
      <c r="U364" s="2"/>
      <c r="X364" s="2"/>
      <c r="Z364" s="2"/>
      <c r="AB364" s="108"/>
      <c r="AC364" s="135"/>
      <c r="AD364" s="2"/>
    </row>
    <row r="365" spans="1:30">
      <c r="A365" s="2"/>
      <c r="B365" s="2"/>
      <c r="C365" s="2"/>
      <c r="D365" s="2"/>
      <c r="E365" s="2"/>
      <c r="F365" s="2"/>
      <c r="H365" s="2"/>
      <c r="I365" s="2"/>
      <c r="J365" s="2"/>
      <c r="K365" s="2"/>
      <c r="L365" s="2"/>
      <c r="M365" s="2"/>
      <c r="N365" s="2"/>
      <c r="O365" s="2"/>
      <c r="P365" s="2"/>
      <c r="Q365" s="2"/>
      <c r="R365" s="2"/>
      <c r="S365" s="2"/>
      <c r="U365" s="2"/>
      <c r="X365" s="2"/>
      <c r="Z365" s="2"/>
      <c r="AB365" s="108"/>
      <c r="AC365" s="135"/>
      <c r="AD365" s="2"/>
    </row>
    <row r="366" spans="1:30">
      <c r="A366" s="2"/>
      <c r="B366" s="2"/>
      <c r="C366" s="2"/>
      <c r="D366" s="2"/>
      <c r="E366" s="2"/>
      <c r="F366" s="2"/>
      <c r="H366" s="2"/>
      <c r="I366" s="2"/>
      <c r="J366" s="2"/>
      <c r="K366" s="2"/>
      <c r="L366" s="2"/>
      <c r="M366" s="2"/>
      <c r="N366" s="2"/>
      <c r="O366" s="2"/>
      <c r="P366" s="2"/>
      <c r="Q366" s="2"/>
      <c r="R366" s="2"/>
      <c r="S366" s="2"/>
      <c r="U366" s="2"/>
      <c r="X366" s="2"/>
      <c r="Z366" s="2"/>
      <c r="AB366" s="108"/>
      <c r="AC366" s="135"/>
      <c r="AD366" s="2"/>
    </row>
    <row r="367" spans="1:30">
      <c r="A367" s="2"/>
      <c r="B367" s="2"/>
      <c r="C367" s="2"/>
      <c r="D367" s="2"/>
      <c r="E367" s="2"/>
      <c r="F367" s="2"/>
      <c r="H367" s="2"/>
      <c r="I367" s="2"/>
      <c r="J367" s="2"/>
      <c r="K367" s="2"/>
      <c r="L367" s="2"/>
      <c r="M367" s="2"/>
      <c r="N367" s="2"/>
      <c r="O367" s="2"/>
      <c r="P367" s="2"/>
      <c r="Q367" s="2"/>
      <c r="R367" s="2"/>
      <c r="S367" s="2"/>
      <c r="U367" s="2"/>
      <c r="X367" s="2"/>
      <c r="Z367" s="2"/>
      <c r="AB367" s="108"/>
      <c r="AC367" s="135"/>
      <c r="AD367" s="2"/>
    </row>
    <row r="368" spans="1:30">
      <c r="A368" s="2"/>
      <c r="B368" s="2"/>
      <c r="C368" s="2"/>
      <c r="D368" s="2"/>
      <c r="E368" s="2"/>
      <c r="F368" s="2"/>
      <c r="H368" s="2"/>
      <c r="I368" s="2"/>
      <c r="J368" s="2"/>
      <c r="K368" s="2"/>
      <c r="L368" s="2"/>
      <c r="M368" s="2"/>
      <c r="N368" s="2"/>
      <c r="O368" s="2"/>
      <c r="P368" s="2"/>
      <c r="Q368" s="2"/>
      <c r="R368" s="2"/>
      <c r="S368" s="2"/>
      <c r="U368" s="2"/>
      <c r="X368" s="2"/>
      <c r="Z368" s="2"/>
      <c r="AB368" s="108"/>
      <c r="AC368" s="135"/>
      <c r="AD368" s="2"/>
    </row>
    <row r="369" spans="1:30">
      <c r="A369" s="2"/>
      <c r="B369" s="2"/>
      <c r="C369" s="2"/>
      <c r="D369" s="2"/>
      <c r="E369" s="2"/>
      <c r="F369" s="2"/>
      <c r="H369" s="2"/>
      <c r="I369" s="2"/>
      <c r="J369" s="2"/>
      <c r="K369" s="2"/>
      <c r="L369" s="2"/>
      <c r="M369" s="2"/>
      <c r="N369" s="2"/>
      <c r="O369" s="2"/>
      <c r="P369" s="2"/>
      <c r="Q369" s="2"/>
      <c r="R369" s="2"/>
      <c r="S369" s="2"/>
      <c r="U369" s="2"/>
      <c r="X369" s="2"/>
      <c r="Z369" s="2"/>
      <c r="AB369" s="108"/>
      <c r="AC369" s="135"/>
      <c r="AD369" s="2"/>
    </row>
    <row r="370" spans="1:30">
      <c r="A370" s="2"/>
      <c r="B370" s="2"/>
      <c r="C370" s="2"/>
      <c r="D370" s="2"/>
      <c r="E370" s="2"/>
      <c r="F370" s="2"/>
      <c r="H370" s="2"/>
      <c r="I370" s="2"/>
      <c r="J370" s="2"/>
      <c r="K370" s="2"/>
      <c r="L370" s="2"/>
      <c r="M370" s="2"/>
      <c r="N370" s="2"/>
      <c r="O370" s="2"/>
      <c r="P370" s="2"/>
      <c r="Q370" s="2"/>
      <c r="R370" s="2"/>
      <c r="S370" s="2"/>
      <c r="U370" s="2"/>
      <c r="X370" s="2"/>
      <c r="Z370" s="2"/>
      <c r="AB370" s="108"/>
      <c r="AC370" s="135"/>
      <c r="AD370" s="2"/>
    </row>
    <row r="371" spans="1:30">
      <c r="A371" s="2"/>
      <c r="B371" s="2"/>
      <c r="C371" s="2"/>
      <c r="D371" s="2"/>
      <c r="E371" s="2"/>
      <c r="F371" s="2"/>
      <c r="H371" s="2"/>
      <c r="I371" s="2"/>
      <c r="J371" s="2"/>
      <c r="K371" s="2"/>
      <c r="L371" s="2"/>
      <c r="M371" s="2"/>
      <c r="N371" s="2"/>
      <c r="O371" s="2"/>
      <c r="P371" s="2"/>
      <c r="Q371" s="2"/>
      <c r="R371" s="2"/>
      <c r="S371" s="2"/>
      <c r="U371" s="2"/>
      <c r="X371" s="2"/>
      <c r="Z371" s="2"/>
      <c r="AB371" s="108"/>
      <c r="AC371" s="135"/>
      <c r="AD371" s="2"/>
    </row>
    <row r="372" spans="1:30">
      <c r="A372" s="2"/>
      <c r="B372" s="2"/>
      <c r="C372" s="2"/>
      <c r="D372" s="2"/>
      <c r="E372" s="2"/>
      <c r="F372" s="2"/>
      <c r="H372" s="2"/>
      <c r="I372" s="2"/>
      <c r="J372" s="2"/>
      <c r="K372" s="2"/>
      <c r="L372" s="2"/>
      <c r="M372" s="2"/>
      <c r="N372" s="2"/>
      <c r="O372" s="2"/>
      <c r="P372" s="2"/>
      <c r="Q372" s="2"/>
      <c r="R372" s="2"/>
      <c r="S372" s="2"/>
      <c r="U372" s="2"/>
      <c r="X372" s="2"/>
      <c r="Z372" s="2"/>
      <c r="AB372" s="108"/>
      <c r="AC372" s="135"/>
      <c r="AD372" s="2"/>
    </row>
    <row r="373" spans="1:30">
      <c r="A373" s="2"/>
      <c r="B373" s="2"/>
      <c r="C373" s="2"/>
      <c r="D373" s="2"/>
      <c r="E373" s="2"/>
      <c r="F373" s="2"/>
      <c r="H373" s="2"/>
      <c r="I373" s="2"/>
      <c r="J373" s="2"/>
      <c r="K373" s="2"/>
      <c r="L373" s="2"/>
      <c r="M373" s="2"/>
      <c r="N373" s="2"/>
      <c r="O373" s="2"/>
      <c r="P373" s="2"/>
      <c r="Q373" s="2"/>
      <c r="R373" s="2"/>
      <c r="S373" s="2"/>
      <c r="U373" s="2"/>
      <c r="X373" s="2"/>
      <c r="Z373" s="2"/>
      <c r="AB373" s="108"/>
      <c r="AC373" s="135"/>
      <c r="AD373" s="2"/>
    </row>
    <row r="374" spans="1:30">
      <c r="A374" s="2"/>
      <c r="B374" s="2"/>
      <c r="C374" s="2"/>
      <c r="D374" s="2"/>
      <c r="E374" s="2"/>
      <c r="F374" s="2"/>
      <c r="H374" s="2"/>
      <c r="I374" s="2"/>
      <c r="J374" s="2"/>
      <c r="K374" s="2"/>
      <c r="L374" s="2"/>
      <c r="M374" s="2"/>
      <c r="N374" s="2"/>
      <c r="O374" s="2"/>
      <c r="P374" s="2"/>
      <c r="Q374" s="2"/>
      <c r="R374" s="2"/>
      <c r="S374" s="2"/>
      <c r="U374" s="2"/>
      <c r="X374" s="2"/>
      <c r="Z374" s="2"/>
      <c r="AB374" s="108"/>
      <c r="AC374" s="135"/>
      <c r="AD374" s="2"/>
    </row>
    <row r="375" spans="1:30">
      <c r="A375" s="2"/>
      <c r="B375" s="2"/>
      <c r="C375" s="2"/>
      <c r="D375" s="2"/>
      <c r="E375" s="2"/>
      <c r="F375" s="2"/>
      <c r="H375" s="2"/>
      <c r="I375" s="2"/>
      <c r="J375" s="2"/>
      <c r="K375" s="2"/>
      <c r="L375" s="2"/>
      <c r="M375" s="2"/>
      <c r="N375" s="2"/>
      <c r="O375" s="2"/>
      <c r="P375" s="2"/>
      <c r="Q375" s="2"/>
      <c r="R375" s="2"/>
      <c r="S375" s="2"/>
      <c r="U375" s="2"/>
      <c r="X375" s="2"/>
      <c r="Z375" s="2"/>
      <c r="AB375" s="108"/>
      <c r="AC375" s="135"/>
      <c r="AD375" s="2"/>
    </row>
    <row r="376" spans="1:30">
      <c r="A376" s="2"/>
      <c r="B376" s="2"/>
      <c r="C376" s="2"/>
      <c r="D376" s="2"/>
      <c r="E376" s="2"/>
      <c r="F376" s="2"/>
      <c r="H376" s="2"/>
      <c r="I376" s="2"/>
      <c r="J376" s="2"/>
      <c r="K376" s="2"/>
      <c r="L376" s="2"/>
      <c r="M376" s="2"/>
      <c r="N376" s="2"/>
      <c r="O376" s="2"/>
      <c r="P376" s="2"/>
      <c r="Q376" s="2"/>
      <c r="R376" s="2"/>
      <c r="S376" s="2"/>
      <c r="U376" s="2"/>
      <c r="X376" s="2"/>
      <c r="Z376" s="2"/>
      <c r="AB376" s="108"/>
      <c r="AC376" s="135"/>
      <c r="AD376" s="2"/>
    </row>
    <row r="377" spans="1:30">
      <c r="A377" s="2"/>
      <c r="B377" s="2"/>
      <c r="C377" s="2"/>
      <c r="D377" s="2"/>
      <c r="E377" s="2"/>
      <c r="F377" s="2"/>
      <c r="H377" s="2"/>
      <c r="I377" s="2"/>
      <c r="J377" s="2"/>
      <c r="K377" s="2"/>
      <c r="L377" s="2"/>
      <c r="M377" s="2"/>
      <c r="N377" s="2"/>
      <c r="O377" s="2"/>
      <c r="P377" s="2"/>
      <c r="Q377" s="2"/>
      <c r="R377" s="2"/>
      <c r="S377" s="2"/>
      <c r="U377" s="2"/>
      <c r="X377" s="2"/>
      <c r="Z377" s="2"/>
      <c r="AB377" s="108"/>
      <c r="AC377" s="135"/>
      <c r="AD377" s="2"/>
    </row>
    <row r="378" spans="1:30">
      <c r="A378" s="2"/>
      <c r="B378" s="2"/>
      <c r="C378" s="2"/>
      <c r="D378" s="2"/>
      <c r="E378" s="2"/>
      <c r="F378" s="2"/>
      <c r="H378" s="2"/>
      <c r="I378" s="2"/>
      <c r="J378" s="2"/>
      <c r="K378" s="2"/>
      <c r="L378" s="2"/>
      <c r="M378" s="2"/>
      <c r="N378" s="2"/>
      <c r="O378" s="2"/>
      <c r="P378" s="2"/>
      <c r="Q378" s="2"/>
      <c r="R378" s="2"/>
      <c r="S378" s="2"/>
      <c r="U378" s="2"/>
      <c r="X378" s="2"/>
      <c r="Z378" s="2"/>
      <c r="AB378" s="108"/>
      <c r="AC378" s="135"/>
      <c r="AD378" s="2"/>
    </row>
    <row r="379" spans="1:30">
      <c r="A379" s="2"/>
      <c r="B379" s="2"/>
      <c r="C379" s="2"/>
      <c r="D379" s="2"/>
      <c r="E379" s="2"/>
      <c r="F379" s="2"/>
      <c r="H379" s="2"/>
      <c r="I379" s="2"/>
      <c r="J379" s="2"/>
      <c r="K379" s="2"/>
      <c r="L379" s="2"/>
      <c r="M379" s="2"/>
      <c r="N379" s="2"/>
      <c r="O379" s="2"/>
      <c r="P379" s="2"/>
      <c r="Q379" s="2"/>
      <c r="R379" s="2"/>
      <c r="S379" s="2"/>
      <c r="U379" s="2"/>
      <c r="X379" s="2"/>
      <c r="Z379" s="2"/>
      <c r="AB379" s="108"/>
      <c r="AC379" s="135"/>
      <c r="AD379" s="2"/>
    </row>
    <row r="380" spans="1:30">
      <c r="A380" s="2"/>
      <c r="B380" s="2"/>
      <c r="C380" s="2"/>
      <c r="D380" s="2"/>
      <c r="E380" s="2"/>
      <c r="F380" s="2"/>
      <c r="H380" s="2"/>
      <c r="I380" s="2"/>
      <c r="J380" s="2"/>
      <c r="K380" s="2"/>
      <c r="L380" s="2"/>
      <c r="M380" s="2"/>
      <c r="N380" s="2"/>
      <c r="O380" s="2"/>
      <c r="P380" s="2"/>
      <c r="Q380" s="2"/>
      <c r="R380" s="2"/>
      <c r="S380" s="2"/>
      <c r="U380" s="2"/>
      <c r="X380" s="2"/>
      <c r="Z380" s="2"/>
      <c r="AB380" s="108"/>
      <c r="AC380" s="135"/>
      <c r="AD380" s="2"/>
    </row>
    <row r="381" spans="1:30">
      <c r="A381" s="2"/>
      <c r="B381" s="2"/>
      <c r="C381" s="2"/>
      <c r="D381" s="2"/>
      <c r="E381" s="2"/>
      <c r="F381" s="2"/>
      <c r="H381" s="2"/>
      <c r="I381" s="2"/>
      <c r="J381" s="2"/>
      <c r="K381" s="2"/>
      <c r="L381" s="2"/>
      <c r="M381" s="2"/>
      <c r="N381" s="2"/>
      <c r="O381" s="2"/>
      <c r="P381" s="2"/>
      <c r="Q381" s="2"/>
      <c r="R381" s="2"/>
      <c r="S381" s="2"/>
      <c r="U381" s="2"/>
      <c r="X381" s="2"/>
      <c r="Z381" s="2"/>
      <c r="AB381" s="108"/>
      <c r="AC381" s="135"/>
      <c r="AD381" s="2"/>
    </row>
    <row r="382" spans="1:30">
      <c r="A382" s="2"/>
      <c r="B382" s="2"/>
      <c r="C382" s="2"/>
      <c r="D382" s="2"/>
      <c r="E382" s="2"/>
      <c r="F382" s="2"/>
      <c r="H382" s="2"/>
      <c r="I382" s="2"/>
      <c r="J382" s="2"/>
      <c r="K382" s="2"/>
      <c r="L382" s="2"/>
      <c r="M382" s="2"/>
      <c r="N382" s="2"/>
      <c r="O382" s="2"/>
      <c r="P382" s="2"/>
      <c r="Q382" s="2"/>
      <c r="R382" s="2"/>
      <c r="S382" s="2"/>
      <c r="U382" s="2"/>
      <c r="X382" s="2"/>
      <c r="Z382" s="2"/>
      <c r="AB382" s="108"/>
      <c r="AC382" s="135"/>
      <c r="AD382" s="2"/>
    </row>
    <row r="383" spans="1:30">
      <c r="A383" s="2"/>
      <c r="B383" s="2"/>
      <c r="C383" s="2"/>
      <c r="D383" s="2"/>
      <c r="E383" s="2"/>
      <c r="F383" s="2"/>
      <c r="H383" s="2"/>
      <c r="I383" s="2"/>
      <c r="J383" s="2"/>
      <c r="K383" s="2"/>
      <c r="L383" s="2"/>
      <c r="M383" s="2"/>
      <c r="N383" s="2"/>
      <c r="O383" s="2"/>
      <c r="P383" s="2"/>
      <c r="Q383" s="2"/>
      <c r="R383" s="2"/>
      <c r="S383" s="2"/>
      <c r="U383" s="2"/>
      <c r="X383" s="2"/>
      <c r="Z383" s="2"/>
      <c r="AB383" s="108"/>
      <c r="AC383" s="135"/>
      <c r="AD383" s="2"/>
    </row>
    <row r="384" spans="1:30">
      <c r="A384" s="2"/>
      <c r="B384" s="2"/>
      <c r="C384" s="2"/>
      <c r="D384" s="2"/>
      <c r="E384" s="2"/>
      <c r="F384" s="2"/>
      <c r="H384" s="2"/>
      <c r="I384" s="2"/>
      <c r="J384" s="2"/>
      <c r="K384" s="2"/>
      <c r="L384" s="2"/>
      <c r="M384" s="2"/>
      <c r="N384" s="2"/>
      <c r="O384" s="2"/>
      <c r="P384" s="2"/>
      <c r="Q384" s="2"/>
      <c r="R384" s="2"/>
      <c r="S384" s="2"/>
      <c r="U384" s="2"/>
      <c r="X384" s="2"/>
      <c r="Z384" s="2"/>
      <c r="AB384" s="108"/>
      <c r="AC384" s="135"/>
      <c r="AD384" s="2"/>
    </row>
    <row r="385" spans="1:30">
      <c r="A385" s="2"/>
      <c r="B385" s="2"/>
      <c r="C385" s="2"/>
      <c r="D385" s="2"/>
      <c r="E385" s="2"/>
      <c r="F385" s="2"/>
      <c r="H385" s="2"/>
      <c r="I385" s="2"/>
      <c r="J385" s="2"/>
      <c r="K385" s="2"/>
      <c r="L385" s="2"/>
      <c r="M385" s="2"/>
      <c r="N385" s="2"/>
      <c r="O385" s="2"/>
      <c r="P385" s="2"/>
      <c r="Q385" s="2"/>
      <c r="R385" s="2"/>
      <c r="S385" s="2"/>
      <c r="U385" s="2"/>
      <c r="X385" s="2"/>
      <c r="Z385" s="2"/>
      <c r="AB385" s="108"/>
      <c r="AC385" s="135"/>
      <c r="AD385" s="2"/>
    </row>
    <row r="386" spans="1:30">
      <c r="A386" s="2"/>
      <c r="B386" s="2"/>
      <c r="C386" s="2"/>
      <c r="D386" s="2"/>
      <c r="E386" s="2"/>
      <c r="F386" s="2"/>
      <c r="H386" s="2"/>
      <c r="I386" s="2"/>
      <c r="J386" s="2"/>
      <c r="K386" s="2"/>
      <c r="L386" s="2"/>
      <c r="M386" s="2"/>
      <c r="N386" s="2"/>
      <c r="O386" s="2"/>
      <c r="P386" s="2"/>
      <c r="Q386" s="2"/>
      <c r="R386" s="2"/>
      <c r="S386" s="2"/>
      <c r="U386" s="2"/>
      <c r="X386" s="2"/>
      <c r="Z386" s="2"/>
      <c r="AB386" s="108"/>
      <c r="AC386" s="135"/>
      <c r="AD386" s="2"/>
    </row>
    <row r="387" spans="1:30">
      <c r="A387" s="2"/>
      <c r="B387" s="2"/>
      <c r="C387" s="2"/>
      <c r="D387" s="2"/>
      <c r="E387" s="2"/>
      <c r="F387" s="2"/>
      <c r="H387" s="2"/>
      <c r="I387" s="2"/>
      <c r="J387" s="2"/>
      <c r="K387" s="2"/>
      <c r="L387" s="2"/>
      <c r="M387" s="2"/>
      <c r="N387" s="2"/>
      <c r="O387" s="2"/>
      <c r="P387" s="2"/>
      <c r="Q387" s="2"/>
      <c r="R387" s="2"/>
      <c r="S387" s="2"/>
      <c r="U387" s="2"/>
      <c r="X387" s="2"/>
      <c r="Z387" s="2"/>
      <c r="AB387" s="108"/>
      <c r="AC387" s="135"/>
      <c r="AD387" s="2"/>
    </row>
    <row r="388" spans="1:30">
      <c r="A388" s="2"/>
      <c r="B388" s="2"/>
      <c r="C388" s="2"/>
      <c r="D388" s="2"/>
      <c r="E388" s="2"/>
      <c r="F388" s="2"/>
      <c r="H388" s="2"/>
      <c r="I388" s="2"/>
      <c r="J388" s="2"/>
      <c r="K388" s="2"/>
      <c r="L388" s="2"/>
      <c r="M388" s="2"/>
      <c r="N388" s="2"/>
      <c r="O388" s="2"/>
      <c r="P388" s="2"/>
      <c r="Q388" s="2"/>
      <c r="R388" s="2"/>
      <c r="S388" s="2"/>
      <c r="U388" s="2"/>
      <c r="X388" s="2"/>
      <c r="Z388" s="2"/>
      <c r="AB388" s="108"/>
      <c r="AC388" s="135"/>
      <c r="AD388" s="2"/>
    </row>
    <row r="389" spans="1:30">
      <c r="A389" s="2"/>
      <c r="B389" s="2"/>
      <c r="C389" s="2"/>
      <c r="D389" s="2"/>
      <c r="E389" s="2"/>
      <c r="F389" s="2"/>
      <c r="H389" s="2"/>
      <c r="I389" s="2"/>
      <c r="J389" s="2"/>
      <c r="K389" s="2"/>
      <c r="L389" s="2"/>
      <c r="M389" s="2"/>
      <c r="N389" s="2"/>
      <c r="O389" s="2"/>
      <c r="P389" s="2"/>
      <c r="Q389" s="2"/>
      <c r="R389" s="2"/>
      <c r="S389" s="2"/>
      <c r="U389" s="2"/>
      <c r="X389" s="2"/>
      <c r="Z389" s="2"/>
      <c r="AB389" s="108"/>
      <c r="AC389" s="135"/>
      <c r="AD389" s="2"/>
    </row>
    <row r="390" spans="1:30">
      <c r="A390" s="2"/>
      <c r="B390" s="2"/>
      <c r="C390" s="2"/>
      <c r="D390" s="2"/>
      <c r="E390" s="2"/>
      <c r="F390" s="2"/>
      <c r="H390" s="2"/>
      <c r="I390" s="2"/>
      <c r="J390" s="2"/>
      <c r="K390" s="2"/>
      <c r="L390" s="2"/>
      <c r="M390" s="2"/>
      <c r="N390" s="2"/>
      <c r="O390" s="2"/>
      <c r="P390" s="2"/>
      <c r="Q390" s="2"/>
      <c r="R390" s="2"/>
      <c r="S390" s="2"/>
      <c r="U390" s="2"/>
      <c r="X390" s="2"/>
      <c r="Z390" s="2"/>
      <c r="AB390" s="108"/>
      <c r="AC390" s="135"/>
      <c r="AD390" s="2"/>
    </row>
    <row r="391" spans="1:30">
      <c r="A391" s="2"/>
      <c r="B391" s="2"/>
      <c r="C391" s="2"/>
      <c r="D391" s="2"/>
      <c r="E391" s="2"/>
      <c r="F391" s="2"/>
      <c r="H391" s="2"/>
      <c r="I391" s="2"/>
      <c r="J391" s="2"/>
      <c r="K391" s="2"/>
      <c r="L391" s="2"/>
      <c r="M391" s="2"/>
      <c r="N391" s="2"/>
      <c r="O391" s="2"/>
      <c r="P391" s="2"/>
      <c r="Q391" s="2"/>
      <c r="R391" s="2"/>
      <c r="S391" s="2"/>
      <c r="U391" s="2"/>
      <c r="X391" s="2"/>
      <c r="Z391" s="2"/>
      <c r="AB391" s="108"/>
      <c r="AC391" s="135"/>
      <c r="AD391" s="2"/>
    </row>
    <row r="392" spans="1:30">
      <c r="A392" s="2"/>
      <c r="B392" s="2"/>
      <c r="C392" s="2"/>
      <c r="D392" s="2"/>
      <c r="E392" s="2"/>
      <c r="F392" s="2"/>
      <c r="H392" s="2"/>
      <c r="I392" s="2"/>
      <c r="J392" s="2"/>
      <c r="K392" s="2"/>
      <c r="L392" s="2"/>
      <c r="M392" s="2"/>
      <c r="N392" s="2"/>
      <c r="O392" s="2"/>
      <c r="P392" s="2"/>
      <c r="Q392" s="2"/>
      <c r="R392" s="2"/>
      <c r="S392" s="2"/>
      <c r="U392" s="2"/>
      <c r="X392" s="2"/>
      <c r="Z392" s="2"/>
      <c r="AB392" s="108"/>
      <c r="AC392" s="135"/>
      <c r="AD392" s="2"/>
    </row>
    <row r="393" spans="1:30">
      <c r="A393" s="2"/>
      <c r="B393" s="2"/>
      <c r="C393" s="2"/>
      <c r="D393" s="2"/>
      <c r="E393" s="2"/>
      <c r="F393" s="2"/>
      <c r="H393" s="2"/>
      <c r="I393" s="2"/>
      <c r="J393" s="2"/>
      <c r="K393" s="2"/>
      <c r="L393" s="2"/>
      <c r="M393" s="2"/>
      <c r="N393" s="2"/>
      <c r="O393" s="2"/>
      <c r="P393" s="2"/>
      <c r="Q393" s="2"/>
      <c r="R393" s="2"/>
      <c r="S393" s="2"/>
      <c r="U393" s="2"/>
      <c r="X393" s="2"/>
      <c r="Z393" s="2"/>
      <c r="AB393" s="108"/>
      <c r="AC393" s="135"/>
      <c r="AD393" s="2"/>
    </row>
    <row r="394" spans="1:30">
      <c r="A394" s="2"/>
      <c r="B394" s="2"/>
      <c r="C394" s="2"/>
      <c r="D394" s="2"/>
      <c r="E394" s="2"/>
      <c r="F394" s="2"/>
      <c r="H394" s="2"/>
      <c r="I394" s="2"/>
      <c r="J394" s="2"/>
      <c r="K394" s="2"/>
      <c r="L394" s="2"/>
      <c r="M394" s="2"/>
      <c r="N394" s="2"/>
      <c r="O394" s="2"/>
      <c r="P394" s="2"/>
      <c r="Q394" s="2"/>
      <c r="R394" s="2"/>
      <c r="S394" s="2"/>
      <c r="U394" s="2"/>
      <c r="X394" s="2"/>
      <c r="Z394" s="2"/>
      <c r="AB394" s="108"/>
      <c r="AC394" s="135"/>
      <c r="AD394" s="2"/>
    </row>
    <row r="395" spans="1:30">
      <c r="A395" s="2"/>
      <c r="B395" s="2"/>
      <c r="C395" s="2"/>
      <c r="D395" s="2"/>
      <c r="E395" s="2"/>
      <c r="F395" s="2"/>
      <c r="H395" s="2"/>
      <c r="I395" s="2"/>
      <c r="J395" s="2"/>
      <c r="K395" s="2"/>
      <c r="L395" s="2"/>
      <c r="M395" s="2"/>
      <c r="N395" s="2"/>
      <c r="O395" s="2"/>
      <c r="P395" s="2"/>
      <c r="Q395" s="2"/>
      <c r="R395" s="2"/>
      <c r="S395" s="2"/>
      <c r="U395" s="2"/>
      <c r="X395" s="2"/>
      <c r="Z395" s="2"/>
      <c r="AB395" s="108"/>
      <c r="AC395" s="135"/>
      <c r="AD395" s="2"/>
    </row>
    <row r="396" spans="1:30">
      <c r="A396" s="2"/>
      <c r="B396" s="2"/>
      <c r="C396" s="2"/>
      <c r="D396" s="2"/>
      <c r="E396" s="2"/>
      <c r="F396" s="2"/>
      <c r="H396" s="2"/>
      <c r="I396" s="2"/>
      <c r="J396" s="2"/>
      <c r="K396" s="2"/>
      <c r="L396" s="2"/>
      <c r="M396" s="2"/>
      <c r="N396" s="2"/>
      <c r="O396" s="2"/>
      <c r="P396" s="2"/>
      <c r="Q396" s="2"/>
      <c r="R396" s="2"/>
      <c r="S396" s="2"/>
      <c r="U396" s="2"/>
      <c r="X396" s="2"/>
      <c r="Z396" s="2"/>
      <c r="AB396" s="108"/>
      <c r="AC396" s="135"/>
      <c r="AD396" s="2"/>
    </row>
    <row r="397" spans="1:30">
      <c r="A397" s="2"/>
      <c r="B397" s="2"/>
      <c r="C397" s="2"/>
      <c r="D397" s="2"/>
      <c r="E397" s="2"/>
      <c r="F397" s="2"/>
      <c r="H397" s="2"/>
      <c r="I397" s="2"/>
      <c r="J397" s="2"/>
      <c r="K397" s="2"/>
      <c r="L397" s="2"/>
      <c r="M397" s="2"/>
      <c r="N397" s="2"/>
      <c r="O397" s="2"/>
      <c r="P397" s="2"/>
      <c r="Q397" s="2"/>
      <c r="R397" s="2"/>
      <c r="S397" s="2"/>
      <c r="U397" s="2"/>
      <c r="X397" s="2"/>
      <c r="Z397" s="2"/>
      <c r="AB397" s="108"/>
      <c r="AC397" s="135"/>
      <c r="AD397" s="2"/>
    </row>
    <row r="398" spans="1:30">
      <c r="A398" s="2"/>
      <c r="B398" s="2"/>
      <c r="C398" s="2"/>
      <c r="D398" s="2"/>
      <c r="E398" s="2"/>
      <c r="F398" s="2"/>
      <c r="H398" s="2"/>
      <c r="I398" s="2"/>
      <c r="J398" s="2"/>
      <c r="K398" s="2"/>
      <c r="L398" s="2"/>
      <c r="M398" s="2"/>
      <c r="N398" s="2"/>
      <c r="O398" s="2"/>
      <c r="P398" s="2"/>
      <c r="Q398" s="2"/>
      <c r="R398" s="2"/>
      <c r="S398" s="2"/>
      <c r="U398" s="2"/>
      <c r="X398" s="2"/>
      <c r="Z398" s="2"/>
      <c r="AB398" s="108"/>
      <c r="AC398" s="135"/>
      <c r="AD398" s="2"/>
    </row>
    <row r="399" spans="1:30">
      <c r="A399" s="2"/>
      <c r="B399" s="2"/>
      <c r="C399" s="2"/>
      <c r="D399" s="2"/>
      <c r="E399" s="2"/>
      <c r="F399" s="2"/>
      <c r="H399" s="2"/>
      <c r="I399" s="2"/>
      <c r="J399" s="2"/>
      <c r="K399" s="2"/>
      <c r="L399" s="2"/>
      <c r="M399" s="2"/>
      <c r="N399" s="2"/>
      <c r="O399" s="2"/>
      <c r="P399" s="2"/>
      <c r="Q399" s="2"/>
      <c r="R399" s="2"/>
      <c r="S399" s="2"/>
      <c r="U399" s="2"/>
      <c r="X399" s="2"/>
      <c r="Z399" s="2"/>
      <c r="AB399" s="108"/>
      <c r="AC399" s="135"/>
      <c r="AD399" s="2"/>
    </row>
    <row r="400" spans="1:30">
      <c r="A400" s="2"/>
      <c r="B400" s="2"/>
      <c r="C400" s="2"/>
      <c r="D400" s="2"/>
      <c r="E400" s="2"/>
      <c r="F400" s="2"/>
      <c r="H400" s="2"/>
      <c r="I400" s="2"/>
      <c r="J400" s="2"/>
      <c r="K400" s="2"/>
      <c r="L400" s="2"/>
      <c r="M400" s="2"/>
      <c r="N400" s="2"/>
      <c r="O400" s="2"/>
      <c r="P400" s="2"/>
      <c r="Q400" s="2"/>
      <c r="R400" s="2"/>
      <c r="S400" s="2"/>
      <c r="U400" s="2"/>
      <c r="X400" s="2"/>
      <c r="Z400" s="2"/>
      <c r="AB400" s="108"/>
      <c r="AC400" s="135"/>
      <c r="AD400" s="2"/>
    </row>
    <row r="401" spans="1:30">
      <c r="A401" s="2"/>
      <c r="B401" s="2"/>
      <c r="C401" s="2"/>
      <c r="D401" s="2"/>
      <c r="E401" s="2"/>
      <c r="F401" s="2"/>
      <c r="H401" s="2"/>
      <c r="I401" s="2"/>
      <c r="J401" s="2"/>
      <c r="K401" s="2"/>
      <c r="L401" s="2"/>
      <c r="M401" s="2"/>
      <c r="N401" s="2"/>
      <c r="O401" s="2"/>
      <c r="P401" s="2"/>
      <c r="Q401" s="2"/>
      <c r="R401" s="2"/>
      <c r="S401" s="2"/>
      <c r="U401" s="2"/>
      <c r="X401" s="2"/>
      <c r="Z401" s="2"/>
      <c r="AB401" s="108"/>
      <c r="AC401" s="135"/>
      <c r="AD401" s="2"/>
    </row>
    <row r="402" spans="1:30">
      <c r="A402" s="2"/>
      <c r="B402" s="2"/>
      <c r="C402" s="2"/>
      <c r="D402" s="2"/>
      <c r="E402" s="2"/>
      <c r="F402" s="2"/>
      <c r="H402" s="2"/>
      <c r="I402" s="2"/>
      <c r="J402" s="2"/>
      <c r="K402" s="2"/>
      <c r="L402" s="2"/>
      <c r="M402" s="2"/>
      <c r="N402" s="2"/>
      <c r="O402" s="2"/>
      <c r="P402" s="2"/>
      <c r="Q402" s="2"/>
      <c r="R402" s="2"/>
      <c r="S402" s="2"/>
      <c r="U402" s="2"/>
      <c r="X402" s="2"/>
      <c r="Z402" s="2"/>
      <c r="AB402" s="108"/>
      <c r="AC402" s="135"/>
      <c r="AD402" s="2"/>
    </row>
    <row r="403" spans="1:30">
      <c r="A403" s="2"/>
      <c r="B403" s="2"/>
      <c r="C403" s="2"/>
      <c r="D403" s="2"/>
      <c r="E403" s="2"/>
      <c r="F403" s="2"/>
      <c r="H403" s="2"/>
      <c r="I403" s="2"/>
      <c r="J403" s="2"/>
      <c r="K403" s="2"/>
      <c r="L403" s="2"/>
      <c r="M403" s="2"/>
      <c r="N403" s="2"/>
      <c r="O403" s="2"/>
      <c r="P403" s="2"/>
      <c r="Q403" s="2"/>
      <c r="R403" s="2"/>
      <c r="S403" s="2"/>
      <c r="U403" s="2"/>
      <c r="X403" s="2"/>
      <c r="Z403" s="2"/>
      <c r="AB403" s="108"/>
      <c r="AC403" s="135"/>
      <c r="AD403" s="2"/>
    </row>
    <row r="404" spans="1:30">
      <c r="A404" s="2"/>
      <c r="B404" s="2"/>
      <c r="C404" s="2"/>
      <c r="D404" s="2"/>
      <c r="E404" s="2"/>
      <c r="F404" s="2"/>
      <c r="H404" s="2"/>
      <c r="I404" s="2"/>
      <c r="J404" s="2"/>
      <c r="K404" s="2"/>
      <c r="L404" s="2"/>
      <c r="M404" s="2"/>
      <c r="N404" s="2"/>
      <c r="O404" s="2"/>
      <c r="P404" s="2"/>
      <c r="Q404" s="2"/>
      <c r="R404" s="2"/>
      <c r="S404" s="2"/>
      <c r="U404" s="2"/>
      <c r="X404" s="2"/>
      <c r="Z404" s="2"/>
      <c r="AB404" s="108"/>
      <c r="AC404" s="135"/>
      <c r="AD404" s="2"/>
    </row>
    <row r="405" spans="1:30">
      <c r="A405" s="2"/>
      <c r="B405" s="2"/>
      <c r="C405" s="2"/>
      <c r="D405" s="2"/>
      <c r="E405" s="2"/>
      <c r="F405" s="2"/>
      <c r="H405" s="2"/>
      <c r="I405" s="2"/>
      <c r="J405" s="2"/>
      <c r="K405" s="2"/>
      <c r="L405" s="2"/>
      <c r="M405" s="2"/>
      <c r="N405" s="2"/>
      <c r="O405" s="2"/>
      <c r="P405" s="2"/>
      <c r="Q405" s="2"/>
      <c r="R405" s="2"/>
      <c r="S405" s="2"/>
      <c r="U405" s="2"/>
      <c r="X405" s="2"/>
      <c r="Z405" s="2"/>
      <c r="AB405" s="108"/>
      <c r="AC405" s="135"/>
      <c r="AD405" s="2"/>
    </row>
    <row r="406" spans="1:30">
      <c r="A406" s="2"/>
      <c r="B406" s="2"/>
      <c r="C406" s="2"/>
      <c r="D406" s="2"/>
      <c r="E406" s="2"/>
      <c r="F406" s="2"/>
      <c r="H406" s="2"/>
      <c r="I406" s="2"/>
      <c r="J406" s="2"/>
      <c r="K406" s="2"/>
      <c r="L406" s="2"/>
      <c r="M406" s="2"/>
      <c r="N406" s="2"/>
      <c r="O406" s="2"/>
      <c r="P406" s="2"/>
      <c r="Q406" s="2"/>
      <c r="R406" s="2"/>
      <c r="S406" s="2"/>
      <c r="U406" s="2"/>
      <c r="X406" s="2"/>
      <c r="Z406" s="2"/>
      <c r="AB406" s="108"/>
      <c r="AC406" s="135"/>
      <c r="AD406" s="2"/>
    </row>
    <row r="407" spans="1:30">
      <c r="A407" s="2"/>
      <c r="B407" s="2"/>
      <c r="C407" s="2"/>
      <c r="D407" s="2"/>
      <c r="E407" s="2"/>
      <c r="F407" s="2"/>
      <c r="H407" s="2"/>
      <c r="I407" s="2"/>
      <c r="J407" s="2"/>
      <c r="K407" s="2"/>
      <c r="L407" s="2"/>
      <c r="M407" s="2"/>
      <c r="N407" s="2"/>
      <c r="O407" s="2"/>
      <c r="P407" s="2"/>
      <c r="Q407" s="2"/>
      <c r="R407" s="2"/>
      <c r="S407" s="2"/>
      <c r="U407" s="2"/>
      <c r="X407" s="2"/>
      <c r="Z407" s="2"/>
      <c r="AB407" s="108"/>
      <c r="AC407" s="135"/>
      <c r="AD407" s="2"/>
    </row>
    <row r="408" spans="1:30">
      <c r="A408" s="2"/>
      <c r="B408" s="2"/>
      <c r="C408" s="2"/>
      <c r="D408" s="2"/>
      <c r="E408" s="2"/>
      <c r="F408" s="2"/>
      <c r="H408" s="2"/>
      <c r="I408" s="2"/>
      <c r="J408" s="2"/>
      <c r="K408" s="2"/>
      <c r="L408" s="2"/>
      <c r="M408" s="2"/>
      <c r="N408" s="2"/>
      <c r="O408" s="2"/>
      <c r="P408" s="2"/>
      <c r="Q408" s="2"/>
      <c r="R408" s="2"/>
      <c r="S408" s="2"/>
      <c r="U408" s="2"/>
      <c r="X408" s="2"/>
      <c r="Z408" s="2"/>
      <c r="AB408" s="108"/>
      <c r="AC408" s="135"/>
      <c r="AD408" s="2"/>
    </row>
    <row r="409" spans="1:30">
      <c r="A409" s="2"/>
      <c r="B409" s="2"/>
      <c r="C409" s="2"/>
      <c r="D409" s="2"/>
      <c r="E409" s="2"/>
      <c r="F409" s="2"/>
      <c r="H409" s="2"/>
      <c r="I409" s="2"/>
      <c r="J409" s="2"/>
      <c r="K409" s="2"/>
      <c r="L409" s="2"/>
      <c r="M409" s="2"/>
      <c r="N409" s="2"/>
      <c r="O409" s="2"/>
      <c r="P409" s="2"/>
      <c r="Q409" s="2"/>
      <c r="R409" s="2"/>
      <c r="S409" s="2"/>
      <c r="U409" s="2"/>
      <c r="X409" s="2"/>
      <c r="Z409" s="2"/>
      <c r="AB409" s="108"/>
      <c r="AC409" s="135"/>
      <c r="AD409" s="2"/>
    </row>
    <row r="410" spans="1:30">
      <c r="A410" s="2"/>
      <c r="B410" s="2"/>
      <c r="C410" s="2"/>
      <c r="D410" s="2"/>
      <c r="E410" s="2"/>
      <c r="F410" s="2"/>
      <c r="H410" s="2"/>
      <c r="I410" s="2"/>
      <c r="J410" s="2"/>
      <c r="K410" s="2"/>
      <c r="L410" s="2"/>
      <c r="M410" s="2"/>
      <c r="N410" s="2"/>
      <c r="O410" s="2"/>
      <c r="P410" s="2"/>
      <c r="Q410" s="2"/>
      <c r="R410" s="2"/>
      <c r="S410" s="2"/>
      <c r="U410" s="2"/>
      <c r="X410" s="2"/>
      <c r="Z410" s="2"/>
      <c r="AB410" s="108"/>
      <c r="AC410" s="135"/>
      <c r="AD410" s="2"/>
    </row>
    <row r="411" spans="1:30">
      <c r="A411" s="2"/>
      <c r="B411" s="2"/>
      <c r="C411" s="2"/>
      <c r="D411" s="2"/>
      <c r="E411" s="2"/>
      <c r="F411" s="2"/>
      <c r="H411" s="2"/>
      <c r="I411" s="2"/>
      <c r="J411" s="2"/>
      <c r="K411" s="2"/>
      <c r="L411" s="2"/>
      <c r="M411" s="2"/>
      <c r="N411" s="2"/>
      <c r="O411" s="2"/>
      <c r="P411" s="2"/>
      <c r="Q411" s="2"/>
      <c r="R411" s="2"/>
      <c r="S411" s="2"/>
      <c r="U411" s="2"/>
      <c r="X411" s="2"/>
      <c r="Z411" s="2"/>
      <c r="AB411" s="108"/>
      <c r="AC411" s="135"/>
      <c r="AD411" s="2"/>
    </row>
    <row r="412" spans="1:30">
      <c r="A412" s="2"/>
      <c r="B412" s="2"/>
      <c r="C412" s="2"/>
      <c r="D412" s="2"/>
      <c r="E412" s="2"/>
      <c r="F412" s="2"/>
      <c r="H412" s="2"/>
      <c r="I412" s="2"/>
      <c r="J412" s="2"/>
      <c r="K412" s="2"/>
      <c r="L412" s="2"/>
      <c r="M412" s="2"/>
      <c r="N412" s="2"/>
      <c r="O412" s="2"/>
      <c r="P412" s="2"/>
      <c r="Q412" s="2"/>
      <c r="R412" s="2"/>
      <c r="S412" s="2"/>
      <c r="U412" s="2"/>
      <c r="X412" s="2"/>
      <c r="Z412" s="2"/>
      <c r="AB412" s="108"/>
      <c r="AC412" s="135"/>
      <c r="AD412" s="2"/>
    </row>
    <row r="413" spans="1:30">
      <c r="A413" s="2"/>
      <c r="B413" s="2"/>
      <c r="C413" s="2"/>
      <c r="D413" s="2"/>
      <c r="E413" s="2"/>
      <c r="F413" s="2"/>
      <c r="H413" s="2"/>
      <c r="I413" s="2"/>
      <c r="J413" s="2"/>
      <c r="K413" s="2"/>
      <c r="L413" s="2"/>
      <c r="M413" s="2"/>
      <c r="N413" s="2"/>
      <c r="O413" s="2"/>
      <c r="P413" s="2"/>
      <c r="Q413" s="2"/>
      <c r="R413" s="2"/>
      <c r="S413" s="2"/>
      <c r="U413" s="2"/>
      <c r="X413" s="2"/>
      <c r="Z413" s="2"/>
      <c r="AB413" s="108"/>
      <c r="AC413" s="135"/>
      <c r="AD413" s="2"/>
    </row>
    <row r="414" spans="1:30">
      <c r="A414" s="2"/>
      <c r="B414" s="2"/>
      <c r="C414" s="2"/>
      <c r="D414" s="2"/>
      <c r="E414" s="2"/>
      <c r="F414" s="2"/>
      <c r="H414" s="2"/>
      <c r="I414" s="2"/>
      <c r="J414" s="2"/>
      <c r="K414" s="2"/>
      <c r="L414" s="2"/>
      <c r="M414" s="2"/>
      <c r="N414" s="2"/>
      <c r="O414" s="2"/>
      <c r="P414" s="2"/>
      <c r="Q414" s="2"/>
      <c r="R414" s="2"/>
      <c r="S414" s="2"/>
      <c r="U414" s="2"/>
      <c r="X414" s="2"/>
      <c r="Z414" s="2"/>
      <c r="AB414" s="108"/>
      <c r="AC414" s="135"/>
      <c r="AD414" s="2"/>
    </row>
    <row r="415" spans="1:30">
      <c r="A415" s="2"/>
      <c r="B415" s="2"/>
      <c r="C415" s="2"/>
      <c r="D415" s="2"/>
      <c r="E415" s="2"/>
      <c r="F415" s="2"/>
      <c r="H415" s="2"/>
      <c r="I415" s="2"/>
      <c r="J415" s="2"/>
      <c r="K415" s="2"/>
      <c r="L415" s="2"/>
      <c r="M415" s="2"/>
      <c r="N415" s="2"/>
      <c r="O415" s="2"/>
      <c r="P415" s="2"/>
      <c r="Q415" s="2"/>
      <c r="R415" s="2"/>
      <c r="S415" s="2"/>
      <c r="U415" s="2"/>
      <c r="X415" s="2"/>
      <c r="Z415" s="2"/>
      <c r="AB415" s="108"/>
      <c r="AC415" s="135"/>
      <c r="AD415" s="2"/>
    </row>
    <row r="416" spans="1:30">
      <c r="A416" s="2"/>
      <c r="B416" s="2"/>
      <c r="C416" s="2"/>
      <c r="D416" s="2"/>
      <c r="E416" s="2"/>
      <c r="F416" s="2"/>
      <c r="H416" s="2"/>
      <c r="I416" s="2"/>
      <c r="J416" s="2"/>
      <c r="K416" s="2"/>
      <c r="L416" s="2"/>
      <c r="M416" s="2"/>
      <c r="N416" s="2"/>
      <c r="O416" s="2"/>
      <c r="P416" s="2"/>
      <c r="Q416" s="2"/>
      <c r="R416" s="2"/>
      <c r="S416" s="2"/>
      <c r="U416" s="2"/>
      <c r="X416" s="2"/>
      <c r="Z416" s="2"/>
      <c r="AB416" s="108"/>
      <c r="AC416" s="135"/>
      <c r="AD416" s="2"/>
    </row>
    <row r="417" spans="1:30">
      <c r="A417" s="2"/>
      <c r="B417" s="2"/>
      <c r="C417" s="2"/>
      <c r="D417" s="2"/>
      <c r="E417" s="2"/>
      <c r="F417" s="2"/>
      <c r="H417" s="2"/>
      <c r="I417" s="2"/>
      <c r="J417" s="2"/>
      <c r="K417" s="2"/>
      <c r="L417" s="2"/>
      <c r="M417" s="2"/>
      <c r="N417" s="2"/>
      <c r="O417" s="2"/>
      <c r="P417" s="2"/>
      <c r="Q417" s="2"/>
      <c r="R417" s="2"/>
      <c r="S417" s="2"/>
      <c r="U417" s="2"/>
      <c r="X417" s="2"/>
      <c r="Z417" s="2"/>
      <c r="AB417" s="108"/>
      <c r="AC417" s="135"/>
      <c r="AD417" s="2"/>
    </row>
    <row r="418" spans="1:30">
      <c r="A418" s="2"/>
      <c r="B418" s="2"/>
      <c r="C418" s="2"/>
      <c r="D418" s="2"/>
      <c r="E418" s="2"/>
      <c r="F418" s="2"/>
      <c r="H418" s="2"/>
      <c r="I418" s="2"/>
      <c r="J418" s="2"/>
      <c r="K418" s="2"/>
      <c r="L418" s="2"/>
      <c r="M418" s="2"/>
      <c r="N418" s="2"/>
      <c r="O418" s="2"/>
      <c r="P418" s="2"/>
      <c r="Q418" s="2"/>
      <c r="R418" s="2"/>
      <c r="S418" s="2"/>
      <c r="U418" s="2"/>
      <c r="X418" s="2"/>
      <c r="Z418" s="2"/>
      <c r="AB418" s="108"/>
      <c r="AC418" s="135"/>
      <c r="AD418" s="2"/>
    </row>
    <row r="419" spans="1:30">
      <c r="A419" s="2"/>
      <c r="B419" s="2"/>
      <c r="C419" s="2"/>
      <c r="D419" s="2"/>
      <c r="E419" s="2"/>
      <c r="F419" s="2"/>
      <c r="H419" s="2"/>
      <c r="I419" s="2"/>
      <c r="J419" s="2"/>
      <c r="K419" s="2"/>
      <c r="L419" s="2"/>
      <c r="M419" s="2"/>
      <c r="N419" s="2"/>
      <c r="O419" s="2"/>
      <c r="P419" s="2"/>
      <c r="Q419" s="2"/>
      <c r="R419" s="2"/>
      <c r="S419" s="2"/>
      <c r="U419" s="2"/>
      <c r="X419" s="2"/>
      <c r="Z419" s="2"/>
      <c r="AB419" s="108"/>
      <c r="AC419" s="135"/>
      <c r="AD419" s="2"/>
    </row>
    <row r="420" spans="1:30">
      <c r="A420" s="2"/>
      <c r="B420" s="2"/>
      <c r="C420" s="2"/>
      <c r="D420" s="2"/>
      <c r="E420" s="2"/>
      <c r="F420" s="2"/>
      <c r="H420" s="2"/>
      <c r="I420" s="2"/>
      <c r="J420" s="2"/>
      <c r="K420" s="2"/>
      <c r="L420" s="2"/>
      <c r="M420" s="2"/>
      <c r="N420" s="2"/>
      <c r="O420" s="2"/>
      <c r="P420" s="2"/>
      <c r="Q420" s="2"/>
      <c r="R420" s="2"/>
      <c r="S420" s="2"/>
      <c r="U420" s="2"/>
      <c r="X420" s="2"/>
      <c r="Z420" s="2"/>
      <c r="AB420" s="108"/>
      <c r="AC420" s="135"/>
      <c r="AD420" s="2"/>
    </row>
    <row r="421" spans="1:30">
      <c r="A421" s="2"/>
      <c r="B421" s="2"/>
      <c r="C421" s="2"/>
      <c r="D421" s="2"/>
      <c r="E421" s="2"/>
      <c r="F421" s="2"/>
      <c r="H421" s="2"/>
      <c r="I421" s="2"/>
      <c r="J421" s="2"/>
      <c r="K421" s="2"/>
      <c r="L421" s="2"/>
      <c r="M421" s="2"/>
      <c r="N421" s="2"/>
      <c r="O421" s="2"/>
      <c r="P421" s="2"/>
      <c r="Q421" s="2"/>
      <c r="R421" s="2"/>
      <c r="S421" s="2"/>
      <c r="U421" s="2"/>
      <c r="X421" s="2"/>
      <c r="Z421" s="2"/>
      <c r="AB421" s="108"/>
      <c r="AC421" s="135"/>
      <c r="AD421" s="2"/>
    </row>
    <row r="422" spans="1:30">
      <c r="A422" s="2"/>
      <c r="B422" s="2"/>
      <c r="C422" s="2"/>
      <c r="D422" s="2"/>
      <c r="E422" s="2"/>
      <c r="F422" s="2"/>
      <c r="H422" s="2"/>
      <c r="I422" s="2"/>
      <c r="J422" s="2"/>
      <c r="K422" s="2"/>
      <c r="L422" s="2"/>
      <c r="M422" s="2"/>
      <c r="N422" s="2"/>
      <c r="O422" s="2"/>
      <c r="P422" s="2"/>
      <c r="Q422" s="2"/>
      <c r="R422" s="2"/>
      <c r="S422" s="2"/>
      <c r="U422" s="2"/>
      <c r="X422" s="2"/>
      <c r="Z422" s="2"/>
      <c r="AB422" s="108"/>
      <c r="AC422" s="135"/>
      <c r="AD422" s="2"/>
    </row>
    <row r="423" spans="1:30">
      <c r="A423" s="2"/>
      <c r="B423" s="2"/>
      <c r="C423" s="2"/>
      <c r="D423" s="2"/>
      <c r="E423" s="2"/>
      <c r="F423" s="2"/>
      <c r="H423" s="2"/>
      <c r="I423" s="2"/>
      <c r="J423" s="2"/>
      <c r="K423" s="2"/>
      <c r="L423" s="2"/>
      <c r="M423" s="2"/>
      <c r="N423" s="2"/>
      <c r="O423" s="2"/>
      <c r="P423" s="2"/>
      <c r="Q423" s="2"/>
      <c r="R423" s="2"/>
      <c r="S423" s="2"/>
      <c r="U423" s="2"/>
      <c r="X423" s="2"/>
      <c r="Z423" s="2"/>
      <c r="AB423" s="108"/>
      <c r="AC423" s="135"/>
      <c r="AD423" s="2"/>
    </row>
    <row r="424" spans="1:30">
      <c r="A424" s="2"/>
      <c r="B424" s="2"/>
      <c r="C424" s="2"/>
      <c r="D424" s="2"/>
      <c r="E424" s="2"/>
      <c r="F424" s="2"/>
      <c r="H424" s="2"/>
      <c r="I424" s="2"/>
      <c r="J424" s="2"/>
      <c r="K424" s="2"/>
      <c r="L424" s="2"/>
      <c r="M424" s="2"/>
      <c r="N424" s="2"/>
      <c r="O424" s="2"/>
      <c r="P424" s="2"/>
      <c r="Q424" s="2"/>
      <c r="R424" s="2"/>
      <c r="S424" s="2"/>
      <c r="U424" s="2"/>
      <c r="X424" s="2"/>
      <c r="Z424" s="2"/>
      <c r="AB424" s="108"/>
      <c r="AC424" s="135"/>
      <c r="AD424" s="2"/>
    </row>
    <row r="425" spans="1:30">
      <c r="A425" s="2"/>
      <c r="B425" s="2"/>
      <c r="C425" s="2"/>
      <c r="D425" s="2"/>
      <c r="E425" s="2"/>
      <c r="F425" s="2"/>
      <c r="H425" s="2"/>
      <c r="I425" s="2"/>
      <c r="J425" s="2"/>
      <c r="K425" s="2"/>
      <c r="L425" s="2"/>
      <c r="M425" s="2"/>
      <c r="N425" s="2"/>
      <c r="O425" s="2"/>
      <c r="P425" s="2"/>
      <c r="Q425" s="2"/>
      <c r="R425" s="2"/>
      <c r="S425" s="2"/>
      <c r="U425" s="2"/>
      <c r="X425" s="2"/>
      <c r="Z425" s="2"/>
      <c r="AB425" s="108"/>
      <c r="AC425" s="135"/>
      <c r="AD425" s="2"/>
    </row>
    <row r="426" spans="1:30">
      <c r="A426" s="2"/>
      <c r="B426" s="2"/>
      <c r="C426" s="2"/>
      <c r="D426" s="2"/>
      <c r="E426" s="2"/>
      <c r="F426" s="2"/>
      <c r="H426" s="2"/>
      <c r="I426" s="2"/>
      <c r="J426" s="2"/>
      <c r="K426" s="2"/>
      <c r="L426" s="2"/>
      <c r="M426" s="2"/>
      <c r="N426" s="2"/>
      <c r="O426" s="2"/>
      <c r="P426" s="2"/>
      <c r="Q426" s="2"/>
      <c r="R426" s="2"/>
      <c r="S426" s="2"/>
      <c r="U426" s="2"/>
      <c r="X426" s="2"/>
      <c r="Z426" s="2"/>
      <c r="AB426" s="108"/>
      <c r="AC426" s="135"/>
      <c r="AD426" s="2"/>
    </row>
    <row r="427" spans="1:30">
      <c r="A427" s="2"/>
      <c r="B427" s="2"/>
      <c r="C427" s="2"/>
      <c r="D427" s="2"/>
      <c r="E427" s="2"/>
      <c r="F427" s="2"/>
      <c r="H427" s="2"/>
      <c r="I427" s="2"/>
      <c r="J427" s="2"/>
      <c r="K427" s="2"/>
      <c r="L427" s="2"/>
      <c r="M427" s="2"/>
      <c r="N427" s="2"/>
      <c r="O427" s="2"/>
      <c r="P427" s="2"/>
      <c r="Q427" s="2"/>
      <c r="R427" s="2"/>
      <c r="S427" s="2"/>
      <c r="U427" s="2"/>
      <c r="X427" s="2"/>
      <c r="Z427" s="2"/>
      <c r="AB427" s="108"/>
      <c r="AC427" s="135"/>
      <c r="AD427" s="2"/>
    </row>
    <row r="428" spans="1:30">
      <c r="A428" s="2"/>
      <c r="B428" s="2"/>
      <c r="C428" s="2"/>
      <c r="D428" s="2"/>
      <c r="E428" s="2"/>
      <c r="F428" s="2"/>
      <c r="H428" s="2"/>
      <c r="I428" s="2"/>
      <c r="J428" s="2"/>
      <c r="K428" s="2"/>
      <c r="L428" s="2"/>
      <c r="M428" s="2"/>
      <c r="N428" s="2"/>
      <c r="O428" s="2"/>
      <c r="P428" s="2"/>
      <c r="Q428" s="2"/>
      <c r="R428" s="2"/>
      <c r="S428" s="2"/>
      <c r="U428" s="2"/>
      <c r="X428" s="2"/>
      <c r="Z428" s="2"/>
      <c r="AB428" s="108"/>
      <c r="AC428" s="135"/>
      <c r="AD428" s="2"/>
    </row>
    <row r="429" spans="1:30">
      <c r="A429" s="2"/>
      <c r="B429" s="2"/>
      <c r="C429" s="2"/>
      <c r="D429" s="2"/>
      <c r="E429" s="2"/>
      <c r="F429" s="2"/>
      <c r="H429" s="2"/>
      <c r="I429" s="2"/>
      <c r="J429" s="2"/>
      <c r="K429" s="2"/>
      <c r="L429" s="2"/>
      <c r="M429" s="2"/>
      <c r="N429" s="2"/>
      <c r="O429" s="2"/>
      <c r="P429" s="2"/>
      <c r="Q429" s="2"/>
      <c r="R429" s="2"/>
      <c r="S429" s="2"/>
      <c r="U429" s="2"/>
      <c r="X429" s="2"/>
      <c r="Z429" s="2"/>
      <c r="AB429" s="108"/>
      <c r="AC429" s="135"/>
      <c r="AD429" s="2"/>
    </row>
    <row r="430" spans="1:30">
      <c r="A430" s="2"/>
      <c r="B430" s="2"/>
      <c r="C430" s="2"/>
      <c r="D430" s="2"/>
      <c r="E430" s="2"/>
      <c r="F430" s="2"/>
      <c r="H430" s="2"/>
      <c r="I430" s="2"/>
      <c r="J430" s="2"/>
      <c r="K430" s="2"/>
      <c r="L430" s="2"/>
      <c r="M430" s="2"/>
      <c r="N430" s="2"/>
      <c r="O430" s="2"/>
      <c r="P430" s="2"/>
      <c r="Q430" s="2"/>
      <c r="R430" s="2"/>
      <c r="S430" s="2"/>
      <c r="U430" s="2"/>
      <c r="X430" s="2"/>
      <c r="Z430" s="2"/>
      <c r="AB430" s="108"/>
      <c r="AC430" s="135"/>
      <c r="AD430" s="2"/>
    </row>
    <row r="431" spans="1:30">
      <c r="A431" s="2"/>
      <c r="B431" s="2"/>
      <c r="C431" s="2"/>
      <c r="D431" s="2"/>
      <c r="E431" s="2"/>
      <c r="F431" s="2"/>
      <c r="H431" s="2"/>
      <c r="I431" s="2"/>
      <c r="J431" s="2"/>
      <c r="K431" s="2"/>
      <c r="L431" s="2"/>
      <c r="M431" s="2"/>
      <c r="N431" s="2"/>
      <c r="O431" s="2"/>
      <c r="P431" s="2"/>
      <c r="Q431" s="2"/>
      <c r="R431" s="2"/>
      <c r="S431" s="2"/>
      <c r="U431" s="2"/>
      <c r="X431" s="2"/>
      <c r="Z431" s="2"/>
      <c r="AB431" s="108"/>
      <c r="AC431" s="135"/>
      <c r="AD431" s="2"/>
    </row>
    <row r="432" spans="1:30">
      <c r="A432" s="2"/>
      <c r="B432" s="2"/>
      <c r="C432" s="2"/>
      <c r="D432" s="2"/>
      <c r="E432" s="2"/>
      <c r="F432" s="2"/>
      <c r="H432" s="2"/>
      <c r="I432" s="2"/>
      <c r="J432" s="2"/>
      <c r="K432" s="2"/>
      <c r="L432" s="2"/>
      <c r="M432" s="2"/>
      <c r="N432" s="2"/>
      <c r="O432" s="2"/>
      <c r="P432" s="2"/>
      <c r="Q432" s="2"/>
      <c r="R432" s="2"/>
      <c r="S432" s="2"/>
      <c r="U432" s="2"/>
      <c r="X432" s="2"/>
      <c r="Z432" s="2"/>
      <c r="AB432" s="108"/>
      <c r="AC432" s="135"/>
      <c r="AD432" s="2"/>
    </row>
    <row r="433" spans="1:30">
      <c r="A433" s="2"/>
      <c r="B433" s="2"/>
      <c r="C433" s="2"/>
      <c r="D433" s="2"/>
      <c r="E433" s="2"/>
      <c r="F433" s="2"/>
      <c r="H433" s="2"/>
      <c r="I433" s="2"/>
      <c r="J433" s="2"/>
      <c r="K433" s="2"/>
      <c r="L433" s="2"/>
      <c r="M433" s="2"/>
      <c r="N433" s="2"/>
      <c r="O433" s="2"/>
      <c r="P433" s="2"/>
      <c r="Q433" s="2"/>
      <c r="R433" s="2"/>
      <c r="S433" s="2"/>
      <c r="U433" s="2"/>
      <c r="X433" s="2"/>
      <c r="Z433" s="2"/>
      <c r="AB433" s="108"/>
      <c r="AC433" s="135"/>
      <c r="AD433" s="2"/>
    </row>
    <row r="434" spans="1:30">
      <c r="A434" s="2"/>
      <c r="B434" s="2"/>
      <c r="C434" s="2"/>
      <c r="D434" s="2"/>
      <c r="E434" s="2"/>
      <c r="F434" s="2"/>
      <c r="H434" s="2"/>
      <c r="I434" s="2"/>
      <c r="J434" s="2"/>
      <c r="K434" s="2"/>
      <c r="L434" s="2"/>
      <c r="M434" s="2"/>
      <c r="N434" s="2"/>
      <c r="O434" s="2"/>
      <c r="P434" s="2"/>
      <c r="Q434" s="2"/>
      <c r="R434" s="2"/>
      <c r="S434" s="2"/>
      <c r="U434" s="2"/>
      <c r="X434" s="2"/>
      <c r="Z434" s="2"/>
      <c r="AB434" s="108"/>
      <c r="AC434" s="135"/>
      <c r="AD434" s="2"/>
    </row>
    <row r="435" spans="1:30">
      <c r="A435" s="2"/>
      <c r="B435" s="2"/>
      <c r="C435" s="2"/>
      <c r="D435" s="2"/>
      <c r="E435" s="2"/>
      <c r="F435" s="2"/>
      <c r="H435" s="2"/>
      <c r="I435" s="2"/>
      <c r="J435" s="2"/>
      <c r="K435" s="2"/>
      <c r="L435" s="2"/>
      <c r="M435" s="2"/>
      <c r="N435" s="2"/>
      <c r="O435" s="2"/>
      <c r="P435" s="2"/>
      <c r="Q435" s="2"/>
      <c r="R435" s="2"/>
      <c r="S435" s="2"/>
      <c r="U435" s="2"/>
      <c r="X435" s="2"/>
      <c r="Z435" s="2"/>
      <c r="AB435" s="108"/>
      <c r="AC435" s="135"/>
      <c r="AD435" s="2"/>
    </row>
    <row r="436" spans="1:30">
      <c r="A436" s="2"/>
      <c r="B436" s="2"/>
      <c r="C436" s="2"/>
      <c r="D436" s="2"/>
      <c r="E436" s="2"/>
      <c r="F436" s="2"/>
      <c r="H436" s="2"/>
      <c r="I436" s="2"/>
      <c r="J436" s="2"/>
      <c r="K436" s="2"/>
      <c r="L436" s="2"/>
      <c r="M436" s="2"/>
      <c r="N436" s="2"/>
      <c r="O436" s="2"/>
      <c r="P436" s="2"/>
      <c r="Q436" s="2"/>
      <c r="R436" s="2"/>
      <c r="S436" s="2"/>
      <c r="U436" s="2"/>
      <c r="X436" s="2"/>
      <c r="Z436" s="2"/>
      <c r="AB436" s="108"/>
      <c r="AC436" s="135"/>
      <c r="AD436" s="2"/>
    </row>
    <row r="437" spans="1:30">
      <c r="A437" s="2"/>
      <c r="B437" s="2"/>
      <c r="C437" s="2"/>
      <c r="D437" s="2"/>
      <c r="E437" s="2"/>
      <c r="F437" s="2"/>
      <c r="H437" s="2"/>
      <c r="I437" s="2"/>
      <c r="J437" s="2"/>
      <c r="K437" s="2"/>
      <c r="L437" s="2"/>
      <c r="M437" s="2"/>
      <c r="N437" s="2"/>
      <c r="O437" s="2"/>
      <c r="P437" s="2"/>
      <c r="Q437" s="2"/>
      <c r="R437" s="2"/>
      <c r="S437" s="2"/>
      <c r="U437" s="2"/>
      <c r="X437" s="2"/>
      <c r="Z437" s="2"/>
      <c r="AB437" s="108"/>
      <c r="AC437" s="135"/>
      <c r="AD437" s="2"/>
    </row>
    <row r="438" spans="1:30">
      <c r="A438" s="2"/>
      <c r="B438" s="2"/>
      <c r="C438" s="2"/>
      <c r="D438" s="2"/>
      <c r="E438" s="2"/>
      <c r="F438" s="2"/>
      <c r="H438" s="2"/>
      <c r="I438" s="2"/>
      <c r="J438" s="2"/>
      <c r="K438" s="2"/>
      <c r="L438" s="2"/>
      <c r="M438" s="2"/>
      <c r="N438" s="2"/>
      <c r="O438" s="2"/>
      <c r="P438" s="2"/>
      <c r="Q438" s="2"/>
      <c r="R438" s="2"/>
      <c r="S438" s="2"/>
      <c r="U438" s="2"/>
      <c r="X438" s="2"/>
      <c r="Z438" s="2"/>
      <c r="AB438" s="108"/>
      <c r="AC438" s="135"/>
      <c r="AD438" s="2"/>
    </row>
    <row r="439" spans="1:30">
      <c r="A439" s="2"/>
      <c r="B439" s="2"/>
      <c r="C439" s="2"/>
      <c r="D439" s="2"/>
      <c r="E439" s="2"/>
      <c r="F439" s="2"/>
      <c r="H439" s="2"/>
      <c r="I439" s="2"/>
      <c r="J439" s="2"/>
      <c r="K439" s="2"/>
      <c r="L439" s="2"/>
      <c r="M439" s="2"/>
      <c r="N439" s="2"/>
      <c r="O439" s="2"/>
      <c r="P439" s="2"/>
      <c r="Q439" s="2"/>
      <c r="R439" s="2"/>
      <c r="S439" s="2"/>
      <c r="U439" s="2"/>
      <c r="X439" s="2"/>
      <c r="Z439" s="2"/>
      <c r="AB439" s="108"/>
      <c r="AC439" s="135"/>
      <c r="AD439" s="2"/>
    </row>
    <row r="440" spans="1:30">
      <c r="A440" s="2"/>
      <c r="B440" s="2"/>
      <c r="C440" s="2"/>
      <c r="D440" s="2"/>
      <c r="E440" s="2"/>
      <c r="F440" s="2"/>
      <c r="H440" s="2"/>
      <c r="I440" s="2"/>
      <c r="J440" s="2"/>
      <c r="K440" s="2"/>
      <c r="L440" s="2"/>
      <c r="M440" s="2"/>
      <c r="N440" s="2"/>
      <c r="O440" s="2"/>
      <c r="P440" s="2"/>
      <c r="Q440" s="2"/>
      <c r="R440" s="2"/>
      <c r="S440" s="2"/>
      <c r="U440" s="2"/>
      <c r="X440" s="2"/>
      <c r="Z440" s="2"/>
      <c r="AB440" s="108"/>
      <c r="AC440" s="135"/>
      <c r="AD440" s="2"/>
    </row>
    <row r="441" spans="1:30">
      <c r="A441" s="2"/>
      <c r="B441" s="2"/>
      <c r="C441" s="2"/>
      <c r="D441" s="2"/>
      <c r="E441" s="2"/>
      <c r="F441" s="2"/>
      <c r="H441" s="2"/>
      <c r="I441" s="2"/>
      <c r="J441" s="2"/>
      <c r="K441" s="2"/>
      <c r="L441" s="2"/>
      <c r="M441" s="2"/>
      <c r="N441" s="2"/>
      <c r="O441" s="2"/>
      <c r="P441" s="2"/>
      <c r="Q441" s="2"/>
      <c r="R441" s="2"/>
      <c r="S441" s="2"/>
      <c r="U441" s="2"/>
      <c r="X441" s="2"/>
      <c r="Z441" s="2"/>
      <c r="AB441" s="108"/>
      <c r="AC441" s="135"/>
      <c r="AD441" s="2"/>
    </row>
    <row r="442" spans="1:30">
      <c r="A442" s="2"/>
      <c r="B442" s="2"/>
      <c r="C442" s="2"/>
      <c r="D442" s="2"/>
      <c r="E442" s="2"/>
      <c r="F442" s="2"/>
      <c r="H442" s="2"/>
      <c r="I442" s="2"/>
      <c r="J442" s="2"/>
      <c r="K442" s="2"/>
      <c r="L442" s="2"/>
      <c r="M442" s="2"/>
      <c r="N442" s="2"/>
      <c r="O442" s="2"/>
      <c r="P442" s="2"/>
      <c r="Q442" s="2"/>
      <c r="R442" s="2"/>
      <c r="S442" s="2"/>
      <c r="U442" s="2"/>
      <c r="X442" s="2"/>
      <c r="Z442" s="2"/>
      <c r="AB442" s="108"/>
      <c r="AC442" s="135"/>
      <c r="AD442" s="2"/>
    </row>
    <row r="443" spans="1:30">
      <c r="A443" s="2"/>
      <c r="B443" s="2"/>
      <c r="C443" s="2"/>
      <c r="D443" s="2"/>
      <c r="E443" s="2"/>
      <c r="F443" s="2"/>
      <c r="H443" s="2"/>
      <c r="I443" s="2"/>
      <c r="J443" s="2"/>
      <c r="K443" s="2"/>
      <c r="L443" s="2"/>
      <c r="M443" s="2"/>
      <c r="N443" s="2"/>
      <c r="O443" s="2"/>
      <c r="P443" s="2"/>
      <c r="Q443" s="2"/>
      <c r="R443" s="2"/>
      <c r="S443" s="2"/>
      <c r="U443" s="2"/>
      <c r="X443" s="2"/>
      <c r="Z443" s="2"/>
      <c r="AB443" s="108"/>
      <c r="AC443" s="135"/>
      <c r="AD443" s="2"/>
    </row>
    <row r="444" spans="1:30">
      <c r="A444" s="2"/>
      <c r="B444" s="2"/>
      <c r="C444" s="2"/>
      <c r="D444" s="2"/>
      <c r="E444" s="2"/>
      <c r="F444" s="2"/>
      <c r="H444" s="2"/>
      <c r="I444" s="2"/>
      <c r="J444" s="2"/>
      <c r="K444" s="2"/>
      <c r="L444" s="2"/>
      <c r="M444" s="2"/>
      <c r="N444" s="2"/>
      <c r="O444" s="2"/>
      <c r="P444" s="2"/>
      <c r="Q444" s="2"/>
      <c r="R444" s="2"/>
      <c r="S444" s="2"/>
      <c r="U444" s="2"/>
      <c r="X444" s="2"/>
      <c r="Z444" s="2"/>
      <c r="AB444" s="108"/>
      <c r="AC444" s="135"/>
      <c r="AD444" s="2"/>
    </row>
    <row r="445" spans="1:30">
      <c r="A445" s="2"/>
      <c r="B445" s="2"/>
      <c r="C445" s="2"/>
      <c r="D445" s="2"/>
      <c r="E445" s="2"/>
      <c r="F445" s="2"/>
      <c r="H445" s="2"/>
      <c r="I445" s="2"/>
      <c r="J445" s="2"/>
      <c r="K445" s="2"/>
      <c r="L445" s="2"/>
      <c r="M445" s="2"/>
      <c r="N445" s="2"/>
      <c r="O445" s="2"/>
      <c r="P445" s="2"/>
      <c r="Q445" s="2"/>
      <c r="R445" s="2"/>
      <c r="S445" s="2"/>
      <c r="U445" s="2"/>
      <c r="X445" s="2"/>
      <c r="Z445" s="2"/>
      <c r="AB445" s="108"/>
      <c r="AC445" s="135"/>
      <c r="AD445" s="2"/>
    </row>
    <row r="446" spans="1:30">
      <c r="A446" s="2"/>
      <c r="B446" s="2"/>
      <c r="C446" s="2"/>
      <c r="D446" s="2"/>
      <c r="E446" s="2"/>
      <c r="F446" s="2"/>
      <c r="H446" s="2"/>
      <c r="I446" s="2"/>
      <c r="J446" s="2"/>
      <c r="K446" s="2"/>
      <c r="L446" s="2"/>
      <c r="M446" s="2"/>
      <c r="N446" s="2"/>
      <c r="O446" s="2"/>
      <c r="P446" s="2"/>
      <c r="Q446" s="2"/>
      <c r="R446" s="2"/>
      <c r="S446" s="2"/>
      <c r="U446" s="2"/>
      <c r="X446" s="2"/>
      <c r="Z446" s="2"/>
      <c r="AB446" s="108"/>
      <c r="AC446" s="135"/>
      <c r="AD446" s="2"/>
    </row>
    <row r="447" spans="1:30">
      <c r="A447" s="2"/>
      <c r="B447" s="2"/>
      <c r="C447" s="2"/>
      <c r="D447" s="2"/>
      <c r="E447" s="2"/>
      <c r="F447" s="2"/>
      <c r="H447" s="2"/>
      <c r="I447" s="2"/>
      <c r="J447" s="2"/>
      <c r="K447" s="2"/>
      <c r="L447" s="2"/>
      <c r="M447" s="2"/>
      <c r="N447" s="2"/>
      <c r="O447" s="2"/>
      <c r="P447" s="2"/>
      <c r="Q447" s="2"/>
      <c r="R447" s="2"/>
      <c r="S447" s="2"/>
      <c r="U447" s="2"/>
      <c r="X447" s="2"/>
      <c r="Z447" s="2"/>
      <c r="AB447" s="108"/>
      <c r="AC447" s="135"/>
      <c r="AD447" s="2"/>
    </row>
    <row r="448" spans="1:30">
      <c r="A448" s="2"/>
      <c r="B448" s="2"/>
      <c r="C448" s="2"/>
      <c r="D448" s="2"/>
      <c r="E448" s="2"/>
      <c r="F448" s="2"/>
      <c r="H448" s="2"/>
      <c r="I448" s="2"/>
      <c r="J448" s="2"/>
      <c r="K448" s="2"/>
      <c r="L448" s="2"/>
      <c r="M448" s="2"/>
      <c r="N448" s="2"/>
      <c r="O448" s="2"/>
      <c r="P448" s="2"/>
      <c r="Q448" s="2"/>
      <c r="R448" s="2"/>
      <c r="S448" s="2"/>
      <c r="U448" s="2"/>
      <c r="X448" s="2"/>
      <c r="Z448" s="2"/>
      <c r="AB448" s="108"/>
      <c r="AC448" s="135"/>
      <c r="AD448" s="2"/>
    </row>
    <row r="449" spans="1:30">
      <c r="A449" s="2"/>
      <c r="B449" s="2"/>
      <c r="C449" s="2"/>
      <c r="D449" s="2"/>
      <c r="E449" s="2"/>
      <c r="F449" s="2"/>
      <c r="H449" s="2"/>
      <c r="I449" s="2"/>
      <c r="J449" s="2"/>
      <c r="K449" s="2"/>
      <c r="L449" s="2"/>
      <c r="M449" s="2"/>
      <c r="N449" s="2"/>
      <c r="O449" s="2"/>
      <c r="P449" s="2"/>
      <c r="Q449" s="2"/>
      <c r="R449" s="2"/>
      <c r="S449" s="2"/>
      <c r="U449" s="2"/>
      <c r="X449" s="2"/>
      <c r="Z449" s="2"/>
      <c r="AB449" s="108"/>
      <c r="AC449" s="135"/>
      <c r="AD449" s="2"/>
    </row>
    <row r="450" spans="1:30">
      <c r="A450" s="2"/>
      <c r="B450" s="2"/>
      <c r="C450" s="2"/>
      <c r="D450" s="2"/>
      <c r="E450" s="2"/>
      <c r="F450" s="2"/>
      <c r="H450" s="2"/>
      <c r="I450" s="2"/>
      <c r="J450" s="2"/>
      <c r="K450" s="2"/>
      <c r="L450" s="2"/>
      <c r="M450" s="2"/>
      <c r="N450" s="2"/>
      <c r="O450" s="2"/>
      <c r="P450" s="2"/>
      <c r="Q450" s="2"/>
      <c r="R450" s="2"/>
      <c r="S450" s="2"/>
      <c r="U450" s="2"/>
      <c r="X450" s="2"/>
      <c r="Z450" s="2"/>
      <c r="AB450" s="108"/>
      <c r="AC450" s="135"/>
      <c r="AD450" s="2"/>
    </row>
    <row r="451" spans="1:30">
      <c r="A451" s="2"/>
      <c r="B451" s="2"/>
      <c r="C451" s="2"/>
      <c r="D451" s="2"/>
      <c r="E451" s="2"/>
      <c r="F451" s="2"/>
      <c r="H451" s="2"/>
      <c r="I451" s="2"/>
      <c r="J451" s="2"/>
      <c r="K451" s="2"/>
      <c r="L451" s="2"/>
      <c r="M451" s="2"/>
      <c r="N451" s="2"/>
      <c r="O451" s="2"/>
      <c r="P451" s="2"/>
      <c r="Q451" s="2"/>
      <c r="R451" s="2"/>
      <c r="S451" s="2"/>
      <c r="U451" s="2"/>
      <c r="X451" s="2"/>
      <c r="Z451" s="2"/>
      <c r="AB451" s="108"/>
      <c r="AC451" s="135"/>
      <c r="AD451" s="2"/>
    </row>
    <row r="452" spans="1:30">
      <c r="A452" s="2"/>
      <c r="B452" s="2"/>
      <c r="C452" s="2"/>
      <c r="D452" s="2"/>
      <c r="E452" s="2"/>
      <c r="F452" s="2"/>
      <c r="H452" s="2"/>
      <c r="I452" s="2"/>
      <c r="J452" s="2"/>
      <c r="K452" s="2"/>
      <c r="L452" s="2"/>
      <c r="M452" s="2"/>
      <c r="N452" s="2"/>
      <c r="O452" s="2"/>
      <c r="P452" s="2"/>
      <c r="Q452" s="2"/>
      <c r="R452" s="2"/>
      <c r="S452" s="2"/>
      <c r="U452" s="2"/>
      <c r="X452" s="2"/>
      <c r="Z452" s="2"/>
      <c r="AB452" s="108"/>
      <c r="AC452" s="135"/>
      <c r="AD452" s="2"/>
    </row>
    <row r="453" spans="1:30">
      <c r="A453" s="2"/>
      <c r="B453" s="2"/>
      <c r="C453" s="2"/>
      <c r="D453" s="2"/>
      <c r="E453" s="2"/>
      <c r="F453" s="2"/>
      <c r="H453" s="2"/>
      <c r="I453" s="2"/>
      <c r="J453" s="2"/>
      <c r="K453" s="2"/>
      <c r="L453" s="2"/>
      <c r="M453" s="2"/>
      <c r="N453" s="2"/>
      <c r="O453" s="2"/>
      <c r="P453" s="2"/>
      <c r="Q453" s="2"/>
      <c r="R453" s="2"/>
      <c r="S453" s="2"/>
      <c r="U453" s="2"/>
      <c r="X453" s="2"/>
      <c r="Z453" s="2"/>
      <c r="AB453" s="108"/>
      <c r="AC453" s="135"/>
      <c r="AD453" s="2"/>
    </row>
    <row r="454" spans="1:30">
      <c r="A454" s="2"/>
      <c r="B454" s="2"/>
      <c r="C454" s="2"/>
      <c r="D454" s="2"/>
      <c r="E454" s="2"/>
      <c r="F454" s="2"/>
      <c r="H454" s="2"/>
      <c r="I454" s="2"/>
      <c r="J454" s="2"/>
      <c r="K454" s="2"/>
      <c r="L454" s="2"/>
      <c r="M454" s="2"/>
      <c r="N454" s="2"/>
      <c r="O454" s="2"/>
      <c r="P454" s="2"/>
      <c r="Q454" s="2"/>
      <c r="R454" s="2"/>
      <c r="S454" s="2"/>
      <c r="U454" s="2"/>
      <c r="X454" s="2"/>
      <c r="Z454" s="2"/>
      <c r="AB454" s="108"/>
      <c r="AC454" s="135"/>
      <c r="AD454" s="2"/>
    </row>
    <row r="455" spans="1:30">
      <c r="A455" s="2"/>
      <c r="B455" s="2"/>
      <c r="C455" s="2"/>
      <c r="D455" s="2"/>
      <c r="E455" s="2"/>
      <c r="F455" s="2"/>
      <c r="H455" s="2"/>
      <c r="I455" s="2"/>
      <c r="J455" s="2"/>
      <c r="K455" s="2"/>
      <c r="L455" s="2"/>
      <c r="M455" s="2"/>
      <c r="N455" s="2"/>
      <c r="O455" s="2"/>
      <c r="P455" s="2"/>
      <c r="Q455" s="2"/>
      <c r="R455" s="2"/>
      <c r="S455" s="2"/>
      <c r="U455" s="2"/>
      <c r="X455" s="2"/>
      <c r="Z455" s="2"/>
      <c r="AB455" s="108"/>
      <c r="AC455" s="135"/>
      <c r="AD455" s="2"/>
    </row>
    <row r="456" spans="1:30">
      <c r="A456" s="2"/>
      <c r="B456" s="2"/>
      <c r="C456" s="2"/>
      <c r="D456" s="2"/>
      <c r="E456" s="2"/>
      <c r="F456" s="2"/>
      <c r="H456" s="2"/>
      <c r="I456" s="2"/>
      <c r="J456" s="2"/>
      <c r="K456" s="2"/>
      <c r="L456" s="2"/>
      <c r="M456" s="2"/>
      <c r="N456" s="2"/>
      <c r="O456" s="2"/>
      <c r="P456" s="2"/>
      <c r="Q456" s="2"/>
      <c r="R456" s="2"/>
      <c r="S456" s="2"/>
      <c r="U456" s="2"/>
      <c r="X456" s="2"/>
      <c r="Z456" s="2"/>
      <c r="AB456" s="108"/>
      <c r="AC456" s="135"/>
      <c r="AD456" s="2"/>
    </row>
    <row r="457" spans="1:30">
      <c r="A457" s="2"/>
      <c r="B457" s="2"/>
      <c r="C457" s="2"/>
      <c r="D457" s="2"/>
      <c r="E457" s="2"/>
      <c r="F457" s="2"/>
      <c r="H457" s="2"/>
      <c r="I457" s="2"/>
      <c r="J457" s="2"/>
      <c r="K457" s="2"/>
      <c r="L457" s="2"/>
      <c r="M457" s="2"/>
      <c r="N457" s="2"/>
      <c r="O457" s="2"/>
      <c r="P457" s="2"/>
      <c r="Q457" s="2"/>
      <c r="R457" s="2"/>
      <c r="S457" s="2"/>
      <c r="U457" s="2"/>
      <c r="X457" s="2"/>
      <c r="Z457" s="2"/>
      <c r="AB457" s="108"/>
      <c r="AC457" s="135"/>
      <c r="AD457" s="2"/>
    </row>
    <row r="458" spans="1:30">
      <c r="A458" s="2"/>
      <c r="B458" s="2"/>
      <c r="C458" s="2"/>
      <c r="D458" s="2"/>
      <c r="E458" s="2"/>
      <c r="F458" s="2"/>
      <c r="H458" s="2"/>
      <c r="I458" s="2"/>
      <c r="J458" s="2"/>
      <c r="K458" s="2"/>
      <c r="L458" s="2"/>
      <c r="M458" s="2"/>
      <c r="N458" s="2"/>
      <c r="O458" s="2"/>
      <c r="P458" s="2"/>
      <c r="Q458" s="2"/>
      <c r="R458" s="2"/>
      <c r="S458" s="2"/>
      <c r="U458" s="2"/>
      <c r="X458" s="2"/>
      <c r="Z458" s="2"/>
      <c r="AB458" s="108"/>
      <c r="AC458" s="135"/>
      <c r="AD458" s="2"/>
    </row>
    <row r="459" spans="1:30">
      <c r="A459" s="2"/>
      <c r="B459" s="2"/>
      <c r="C459" s="2"/>
      <c r="D459" s="2"/>
      <c r="E459" s="2"/>
      <c r="F459" s="2"/>
      <c r="H459" s="2"/>
      <c r="I459" s="2"/>
      <c r="J459" s="2"/>
      <c r="K459" s="2"/>
      <c r="L459" s="2"/>
      <c r="M459" s="2"/>
      <c r="N459" s="2"/>
      <c r="O459" s="2"/>
      <c r="P459" s="2"/>
      <c r="Q459" s="2"/>
      <c r="R459" s="2"/>
      <c r="S459" s="2"/>
      <c r="U459" s="2"/>
      <c r="X459" s="2"/>
      <c r="Z459" s="2"/>
      <c r="AB459" s="108"/>
      <c r="AC459" s="135"/>
      <c r="AD459" s="2"/>
    </row>
    <row r="460" spans="1:30">
      <c r="A460" s="2"/>
      <c r="B460" s="2"/>
      <c r="C460" s="2"/>
      <c r="D460" s="2"/>
      <c r="E460" s="2"/>
      <c r="F460" s="2"/>
      <c r="H460" s="2"/>
      <c r="I460" s="2"/>
      <c r="J460" s="2"/>
      <c r="K460" s="2"/>
      <c r="L460" s="2"/>
      <c r="M460" s="2"/>
      <c r="N460" s="2"/>
      <c r="O460" s="2"/>
      <c r="P460" s="2"/>
      <c r="Q460" s="2"/>
      <c r="R460" s="2"/>
      <c r="S460" s="2"/>
      <c r="U460" s="2"/>
      <c r="X460" s="2"/>
      <c r="Z460" s="2"/>
      <c r="AB460" s="108"/>
      <c r="AC460" s="135"/>
      <c r="AD460" s="2"/>
    </row>
    <row r="461" spans="1:30">
      <c r="A461" s="2"/>
      <c r="B461" s="2"/>
      <c r="C461" s="2"/>
      <c r="D461" s="2"/>
      <c r="E461" s="2"/>
      <c r="F461" s="2"/>
      <c r="H461" s="2"/>
      <c r="I461" s="2"/>
      <c r="J461" s="2"/>
      <c r="K461" s="2"/>
      <c r="L461" s="2"/>
      <c r="M461" s="2"/>
      <c r="N461" s="2"/>
      <c r="O461" s="2"/>
      <c r="P461" s="2"/>
      <c r="Q461" s="2"/>
      <c r="R461" s="2"/>
      <c r="S461" s="2"/>
      <c r="U461" s="2"/>
      <c r="X461" s="2"/>
      <c r="Z461" s="2"/>
      <c r="AB461" s="108"/>
      <c r="AC461" s="135"/>
      <c r="AD461" s="2"/>
    </row>
    <row r="462" spans="1:30">
      <c r="A462" s="2"/>
      <c r="B462" s="2"/>
      <c r="C462" s="2"/>
      <c r="D462" s="2"/>
      <c r="E462" s="2"/>
      <c r="F462" s="2"/>
      <c r="H462" s="2"/>
      <c r="I462" s="2"/>
      <c r="J462" s="2"/>
      <c r="K462" s="2"/>
      <c r="L462" s="2"/>
      <c r="M462" s="2"/>
      <c r="N462" s="2"/>
      <c r="O462" s="2"/>
      <c r="P462" s="2"/>
      <c r="Q462" s="2"/>
      <c r="R462" s="2"/>
      <c r="S462" s="2"/>
      <c r="U462" s="2"/>
      <c r="X462" s="2"/>
      <c r="Z462" s="2"/>
      <c r="AB462" s="108"/>
      <c r="AC462" s="135"/>
      <c r="AD462" s="2"/>
    </row>
    <row r="463" spans="1:30">
      <c r="A463" s="2"/>
      <c r="B463" s="2"/>
      <c r="C463" s="2"/>
      <c r="D463" s="2"/>
      <c r="E463" s="2"/>
      <c r="F463" s="2"/>
      <c r="H463" s="2"/>
      <c r="I463" s="2"/>
      <c r="J463" s="2"/>
      <c r="K463" s="2"/>
      <c r="L463" s="2"/>
      <c r="M463" s="2"/>
      <c r="N463" s="2"/>
      <c r="O463" s="2"/>
      <c r="P463" s="2"/>
      <c r="Q463" s="2"/>
      <c r="R463" s="2"/>
      <c r="S463" s="2"/>
      <c r="U463" s="2"/>
      <c r="X463" s="2"/>
      <c r="Z463" s="2"/>
      <c r="AB463" s="108"/>
      <c r="AC463" s="135"/>
      <c r="AD463" s="2"/>
    </row>
    <row r="464" spans="1:30">
      <c r="A464" s="2"/>
      <c r="B464" s="2"/>
      <c r="C464" s="2"/>
      <c r="D464" s="2"/>
      <c r="E464" s="2"/>
      <c r="F464" s="2"/>
      <c r="H464" s="2"/>
      <c r="I464" s="2"/>
      <c r="J464" s="2"/>
      <c r="K464" s="2"/>
      <c r="L464" s="2"/>
      <c r="M464" s="2"/>
      <c r="N464" s="2"/>
      <c r="O464" s="2"/>
      <c r="P464" s="2"/>
      <c r="Q464" s="2"/>
      <c r="R464" s="2"/>
      <c r="S464" s="2"/>
      <c r="U464" s="2"/>
      <c r="X464" s="2"/>
      <c r="Z464" s="2"/>
      <c r="AB464" s="108"/>
      <c r="AC464" s="135"/>
      <c r="AD464" s="2"/>
    </row>
    <row r="465" spans="1:30">
      <c r="A465" s="2"/>
      <c r="B465" s="2"/>
      <c r="C465" s="2"/>
      <c r="D465" s="2"/>
      <c r="E465" s="2"/>
      <c r="F465" s="2"/>
      <c r="H465" s="2"/>
      <c r="I465" s="2"/>
      <c r="J465" s="2"/>
      <c r="K465" s="2"/>
      <c r="L465" s="2"/>
      <c r="M465" s="2"/>
      <c r="N465" s="2"/>
      <c r="O465" s="2"/>
      <c r="P465" s="2"/>
      <c r="Q465" s="2"/>
      <c r="R465" s="2"/>
      <c r="S465" s="2"/>
      <c r="U465" s="2"/>
      <c r="X465" s="2"/>
      <c r="Z465" s="2"/>
      <c r="AB465" s="108"/>
      <c r="AC465" s="135"/>
      <c r="AD465" s="2"/>
    </row>
    <row r="466" spans="1:30">
      <c r="A466" s="2"/>
      <c r="B466" s="2"/>
      <c r="C466" s="2"/>
      <c r="D466" s="2"/>
      <c r="E466" s="2"/>
      <c r="F466" s="2"/>
      <c r="H466" s="2"/>
      <c r="I466" s="2"/>
      <c r="J466" s="2"/>
      <c r="K466" s="2"/>
      <c r="L466" s="2"/>
      <c r="M466" s="2"/>
      <c r="N466" s="2"/>
      <c r="O466" s="2"/>
      <c r="P466" s="2"/>
      <c r="Q466" s="2"/>
      <c r="R466" s="2"/>
      <c r="S466" s="2"/>
      <c r="U466" s="2"/>
      <c r="X466" s="2"/>
      <c r="Z466" s="2"/>
      <c r="AB466" s="108"/>
      <c r="AC466" s="135"/>
      <c r="AD466" s="2"/>
    </row>
    <row r="467" spans="1:30">
      <c r="A467" s="2"/>
      <c r="B467" s="2"/>
      <c r="C467" s="2"/>
      <c r="D467" s="2"/>
      <c r="E467" s="2"/>
      <c r="F467" s="2"/>
      <c r="H467" s="2"/>
      <c r="I467" s="2"/>
      <c r="J467" s="2"/>
      <c r="K467" s="2"/>
      <c r="L467" s="2"/>
      <c r="M467" s="2"/>
      <c r="N467" s="2"/>
      <c r="O467" s="2"/>
      <c r="P467" s="2"/>
      <c r="Q467" s="2"/>
      <c r="R467" s="2"/>
      <c r="S467" s="2"/>
      <c r="U467" s="2"/>
      <c r="X467" s="2"/>
      <c r="Z467" s="2"/>
      <c r="AB467" s="108"/>
      <c r="AC467" s="135"/>
      <c r="AD467" s="2"/>
    </row>
    <row r="468" spans="1:30">
      <c r="A468" s="2"/>
      <c r="B468" s="2"/>
      <c r="C468" s="2"/>
      <c r="D468" s="2"/>
      <c r="E468" s="2"/>
      <c r="F468" s="2"/>
      <c r="H468" s="2"/>
      <c r="I468" s="2"/>
      <c r="J468" s="2"/>
      <c r="K468" s="2"/>
      <c r="L468" s="2"/>
      <c r="M468" s="2"/>
      <c r="N468" s="2"/>
      <c r="O468" s="2"/>
      <c r="P468" s="2"/>
      <c r="Q468" s="2"/>
      <c r="R468" s="2"/>
      <c r="S468" s="2"/>
      <c r="U468" s="2"/>
      <c r="X468" s="2"/>
      <c r="Z468" s="2"/>
      <c r="AB468" s="108"/>
      <c r="AC468" s="135"/>
      <c r="AD468" s="2"/>
    </row>
    <row r="469" spans="1:30">
      <c r="A469" s="2"/>
      <c r="B469" s="2"/>
      <c r="C469" s="2"/>
      <c r="D469" s="2"/>
      <c r="E469" s="2"/>
      <c r="F469" s="2"/>
      <c r="H469" s="2"/>
      <c r="I469" s="2"/>
      <c r="J469" s="2"/>
      <c r="K469" s="2"/>
      <c r="L469" s="2"/>
      <c r="M469" s="2"/>
      <c r="N469" s="2"/>
      <c r="O469" s="2"/>
      <c r="P469" s="2"/>
      <c r="Q469" s="2"/>
      <c r="R469" s="2"/>
      <c r="S469" s="2"/>
      <c r="U469" s="2"/>
      <c r="X469" s="2"/>
      <c r="Z469" s="2"/>
      <c r="AB469" s="108"/>
      <c r="AC469" s="135"/>
      <c r="AD469" s="2"/>
    </row>
    <row r="470" spans="1:30">
      <c r="A470" s="2"/>
      <c r="B470" s="2"/>
      <c r="C470" s="2"/>
      <c r="D470" s="2"/>
      <c r="E470" s="2"/>
      <c r="F470" s="2"/>
      <c r="H470" s="2"/>
      <c r="I470" s="2"/>
      <c r="J470" s="2"/>
      <c r="K470" s="2"/>
      <c r="L470" s="2"/>
      <c r="M470" s="2"/>
      <c r="N470" s="2"/>
      <c r="O470" s="2"/>
      <c r="P470" s="2"/>
      <c r="Q470" s="2"/>
      <c r="R470" s="2"/>
      <c r="S470" s="2"/>
      <c r="U470" s="2"/>
      <c r="X470" s="2"/>
      <c r="Z470" s="2"/>
      <c r="AB470" s="108"/>
      <c r="AC470" s="135"/>
      <c r="AD470" s="2"/>
    </row>
    <row r="471" spans="1:30">
      <c r="A471" s="2"/>
      <c r="B471" s="2"/>
      <c r="C471" s="2"/>
      <c r="D471" s="2"/>
      <c r="E471" s="2"/>
      <c r="F471" s="2"/>
      <c r="H471" s="2"/>
      <c r="I471" s="2"/>
      <c r="J471" s="2"/>
      <c r="K471" s="2"/>
      <c r="L471" s="2"/>
      <c r="M471" s="2"/>
      <c r="N471" s="2"/>
      <c r="O471" s="2"/>
      <c r="P471" s="2"/>
      <c r="Q471" s="2"/>
      <c r="R471" s="2"/>
      <c r="S471" s="2"/>
      <c r="U471" s="2"/>
      <c r="X471" s="2"/>
      <c r="Z471" s="2"/>
      <c r="AB471" s="108"/>
      <c r="AC471" s="135"/>
      <c r="AD471" s="2"/>
    </row>
    <row r="472" spans="1:30">
      <c r="A472" s="2"/>
      <c r="B472" s="2"/>
      <c r="C472" s="2"/>
      <c r="D472" s="2"/>
      <c r="E472" s="2"/>
      <c r="F472" s="2"/>
      <c r="H472" s="2"/>
      <c r="I472" s="2"/>
      <c r="J472" s="2"/>
      <c r="K472" s="2"/>
      <c r="L472" s="2"/>
      <c r="M472" s="2"/>
      <c r="N472" s="2"/>
      <c r="O472" s="2"/>
      <c r="P472" s="2"/>
      <c r="Q472" s="2"/>
      <c r="R472" s="2"/>
      <c r="S472" s="2"/>
      <c r="U472" s="2"/>
      <c r="X472" s="2"/>
      <c r="Z472" s="2"/>
      <c r="AB472" s="108"/>
      <c r="AC472" s="135"/>
      <c r="AD472" s="2"/>
    </row>
    <row r="473" spans="1:30">
      <c r="A473" s="2"/>
      <c r="B473" s="2"/>
      <c r="C473" s="2"/>
      <c r="D473" s="2"/>
      <c r="E473" s="2"/>
      <c r="F473" s="2"/>
      <c r="H473" s="2"/>
      <c r="I473" s="2"/>
      <c r="J473" s="2"/>
      <c r="K473" s="2"/>
      <c r="L473" s="2"/>
      <c r="M473" s="2"/>
      <c r="N473" s="2"/>
      <c r="O473" s="2"/>
      <c r="P473" s="2"/>
      <c r="Q473" s="2"/>
      <c r="R473" s="2"/>
      <c r="S473" s="2"/>
      <c r="U473" s="2"/>
      <c r="X473" s="2"/>
      <c r="Z473" s="2"/>
      <c r="AB473" s="108"/>
      <c r="AC473" s="135"/>
      <c r="AD473" s="2"/>
    </row>
    <row r="474" spans="1:30">
      <c r="A474" s="2"/>
      <c r="B474" s="2"/>
      <c r="C474" s="2"/>
      <c r="D474" s="2"/>
      <c r="E474" s="2"/>
      <c r="F474" s="2"/>
      <c r="H474" s="2"/>
      <c r="I474" s="2"/>
      <c r="J474" s="2"/>
      <c r="K474" s="2"/>
      <c r="L474" s="2"/>
      <c r="M474" s="2"/>
      <c r="N474" s="2"/>
      <c r="O474" s="2"/>
      <c r="P474" s="2"/>
      <c r="Q474" s="2"/>
      <c r="R474" s="2"/>
      <c r="S474" s="2"/>
      <c r="U474" s="2"/>
      <c r="X474" s="2"/>
      <c r="Z474" s="2"/>
      <c r="AB474" s="108"/>
      <c r="AC474" s="135"/>
      <c r="AD474" s="2"/>
    </row>
    <row r="475" spans="1:30">
      <c r="A475" s="2"/>
      <c r="B475" s="2"/>
      <c r="C475" s="2"/>
      <c r="D475" s="2"/>
      <c r="E475" s="2"/>
      <c r="F475" s="2"/>
      <c r="H475" s="2"/>
      <c r="I475" s="2"/>
      <c r="J475" s="2"/>
      <c r="K475" s="2"/>
      <c r="L475" s="2"/>
      <c r="M475" s="2"/>
      <c r="N475" s="2"/>
      <c r="O475" s="2"/>
      <c r="P475" s="2"/>
      <c r="Q475" s="2"/>
      <c r="R475" s="2"/>
      <c r="S475" s="2"/>
      <c r="U475" s="2"/>
      <c r="X475" s="2"/>
      <c r="Z475" s="2"/>
      <c r="AB475" s="108"/>
      <c r="AC475" s="135"/>
      <c r="AD475" s="2"/>
    </row>
    <row r="476" spans="1:30">
      <c r="A476" s="2"/>
      <c r="B476" s="2"/>
      <c r="C476" s="2"/>
      <c r="D476" s="2"/>
      <c r="E476" s="2"/>
      <c r="F476" s="2"/>
      <c r="H476" s="2"/>
      <c r="I476" s="2"/>
      <c r="J476" s="2"/>
      <c r="K476" s="2"/>
      <c r="L476" s="2"/>
      <c r="M476" s="2"/>
      <c r="N476" s="2"/>
      <c r="O476" s="2"/>
      <c r="P476" s="2"/>
      <c r="Q476" s="2"/>
      <c r="R476" s="2"/>
      <c r="S476" s="2"/>
      <c r="U476" s="2"/>
      <c r="X476" s="2"/>
      <c r="Z476" s="2"/>
      <c r="AB476" s="108"/>
      <c r="AC476" s="135"/>
      <c r="AD476" s="2"/>
    </row>
    <row r="477" spans="1:30">
      <c r="A477" s="2"/>
      <c r="B477" s="2"/>
      <c r="C477" s="2"/>
      <c r="D477" s="2"/>
      <c r="E477" s="2"/>
      <c r="F477" s="2"/>
      <c r="H477" s="2"/>
      <c r="I477" s="2"/>
      <c r="J477" s="2"/>
      <c r="K477" s="2"/>
      <c r="L477" s="2"/>
      <c r="M477" s="2"/>
      <c r="N477" s="2"/>
      <c r="O477" s="2"/>
      <c r="P477" s="2"/>
      <c r="Q477" s="2"/>
      <c r="R477" s="2"/>
      <c r="S477" s="2"/>
      <c r="U477" s="2"/>
      <c r="X477" s="2"/>
      <c r="Z477" s="2"/>
      <c r="AB477" s="108"/>
      <c r="AC477" s="135"/>
      <c r="AD477" s="2"/>
    </row>
    <row r="478" spans="1:30">
      <c r="A478" s="2"/>
      <c r="B478" s="2"/>
      <c r="C478" s="2"/>
      <c r="D478" s="2"/>
      <c r="E478" s="2"/>
      <c r="F478" s="2"/>
      <c r="H478" s="2"/>
      <c r="I478" s="2"/>
      <c r="J478" s="2"/>
      <c r="K478" s="2"/>
      <c r="L478" s="2"/>
      <c r="M478" s="2"/>
      <c r="N478" s="2"/>
      <c r="O478" s="2"/>
      <c r="P478" s="2"/>
      <c r="Q478" s="2"/>
      <c r="R478" s="2"/>
      <c r="S478" s="2"/>
      <c r="U478" s="2"/>
      <c r="X478" s="2"/>
      <c r="Z478" s="2"/>
      <c r="AB478" s="108"/>
      <c r="AC478" s="135"/>
      <c r="AD478" s="2"/>
    </row>
    <row r="479" spans="1:30">
      <c r="A479" s="2"/>
      <c r="B479" s="2"/>
      <c r="C479" s="2"/>
      <c r="D479" s="2"/>
      <c r="E479" s="2"/>
      <c r="F479" s="2"/>
      <c r="H479" s="2"/>
      <c r="I479" s="2"/>
      <c r="J479" s="2"/>
      <c r="K479" s="2"/>
      <c r="L479" s="2"/>
      <c r="M479" s="2"/>
      <c r="N479" s="2"/>
      <c r="O479" s="2"/>
      <c r="P479" s="2"/>
      <c r="Q479" s="2"/>
      <c r="R479" s="2"/>
      <c r="S479" s="2"/>
      <c r="U479" s="2"/>
      <c r="X479" s="2"/>
      <c r="Z479" s="2"/>
      <c r="AB479" s="108"/>
      <c r="AC479" s="135"/>
      <c r="AD479" s="2"/>
    </row>
    <row r="480" spans="1:30">
      <c r="A480" s="2"/>
      <c r="B480" s="2"/>
      <c r="C480" s="2"/>
      <c r="D480" s="2"/>
      <c r="E480" s="2"/>
      <c r="F480" s="2"/>
      <c r="H480" s="2"/>
      <c r="I480" s="2"/>
      <c r="J480" s="2"/>
      <c r="K480" s="2"/>
      <c r="L480" s="2"/>
      <c r="M480" s="2"/>
      <c r="N480" s="2"/>
      <c r="O480" s="2"/>
      <c r="P480" s="2"/>
      <c r="Q480" s="2"/>
      <c r="R480" s="2"/>
      <c r="S480" s="2"/>
      <c r="U480" s="2"/>
      <c r="X480" s="2"/>
      <c r="Z480" s="2"/>
      <c r="AB480" s="108"/>
      <c r="AC480" s="135"/>
      <c r="AD480" s="2"/>
    </row>
    <row r="481" spans="1:30">
      <c r="A481" s="2"/>
      <c r="B481" s="2"/>
      <c r="C481" s="2"/>
      <c r="D481" s="2"/>
      <c r="E481" s="2"/>
      <c r="F481" s="2"/>
      <c r="H481" s="2"/>
      <c r="I481" s="2"/>
      <c r="J481" s="2"/>
      <c r="K481" s="2"/>
      <c r="L481" s="2"/>
      <c r="M481" s="2"/>
      <c r="N481" s="2"/>
      <c r="O481" s="2"/>
      <c r="P481" s="2"/>
      <c r="Q481" s="2"/>
      <c r="R481" s="2"/>
      <c r="S481" s="2"/>
      <c r="U481" s="2"/>
      <c r="X481" s="2"/>
      <c r="Z481" s="2"/>
      <c r="AB481" s="108"/>
      <c r="AC481" s="135"/>
      <c r="AD481" s="2"/>
    </row>
    <row r="482" spans="1:30">
      <c r="A482" s="2"/>
      <c r="B482" s="2"/>
      <c r="C482" s="2"/>
      <c r="D482" s="2"/>
      <c r="E482" s="2"/>
      <c r="F482" s="2"/>
      <c r="H482" s="2"/>
      <c r="I482" s="2"/>
      <c r="J482" s="2"/>
      <c r="K482" s="2"/>
      <c r="L482" s="2"/>
      <c r="M482" s="2"/>
      <c r="N482" s="2"/>
      <c r="O482" s="2"/>
      <c r="P482" s="2"/>
      <c r="Q482" s="2"/>
      <c r="R482" s="2"/>
      <c r="S482" s="2"/>
      <c r="U482" s="2"/>
      <c r="X482" s="2"/>
      <c r="Z482" s="2"/>
      <c r="AB482" s="108"/>
      <c r="AC482" s="135"/>
      <c r="AD482" s="2"/>
    </row>
    <row r="483" spans="1:30">
      <c r="A483" s="2"/>
      <c r="B483" s="2"/>
      <c r="C483" s="2"/>
      <c r="D483" s="2"/>
      <c r="E483" s="2"/>
      <c r="F483" s="2"/>
      <c r="H483" s="2"/>
      <c r="I483" s="2"/>
      <c r="J483" s="2"/>
      <c r="K483" s="2"/>
      <c r="L483" s="2"/>
      <c r="M483" s="2"/>
      <c r="N483" s="2"/>
      <c r="O483" s="2"/>
      <c r="P483" s="2"/>
      <c r="Q483" s="2"/>
      <c r="R483" s="2"/>
      <c r="S483" s="2"/>
      <c r="U483" s="2"/>
      <c r="X483" s="2"/>
      <c r="Z483" s="2"/>
      <c r="AB483" s="108"/>
      <c r="AC483" s="135"/>
      <c r="AD483" s="2"/>
    </row>
    <row r="484" spans="1:30">
      <c r="A484" s="2"/>
      <c r="B484" s="2"/>
      <c r="C484" s="2"/>
      <c r="D484" s="2"/>
      <c r="E484" s="2"/>
      <c r="F484" s="2"/>
      <c r="H484" s="2"/>
      <c r="I484" s="2"/>
      <c r="J484" s="2"/>
      <c r="K484" s="2"/>
      <c r="L484" s="2"/>
      <c r="M484" s="2"/>
      <c r="N484" s="2"/>
      <c r="O484" s="2"/>
      <c r="P484" s="2"/>
      <c r="Q484" s="2"/>
      <c r="R484" s="2"/>
      <c r="S484" s="2"/>
      <c r="U484" s="2"/>
      <c r="X484" s="2"/>
      <c r="Z484" s="2"/>
      <c r="AB484" s="108"/>
      <c r="AC484" s="135"/>
      <c r="AD484" s="2"/>
    </row>
    <row r="485" spans="1:30">
      <c r="A485" s="2"/>
      <c r="B485" s="2"/>
      <c r="C485" s="2"/>
      <c r="D485" s="2"/>
      <c r="E485" s="2"/>
      <c r="F485" s="2"/>
      <c r="H485" s="2"/>
      <c r="I485" s="2"/>
      <c r="J485" s="2"/>
      <c r="K485" s="2"/>
      <c r="L485" s="2"/>
      <c r="M485" s="2"/>
      <c r="N485" s="2"/>
      <c r="O485" s="2"/>
      <c r="P485" s="2"/>
      <c r="Q485" s="2"/>
      <c r="R485" s="2"/>
      <c r="S485" s="2"/>
      <c r="U485" s="2"/>
      <c r="X485" s="2"/>
      <c r="Z485" s="2"/>
      <c r="AB485" s="108"/>
      <c r="AC485" s="135"/>
      <c r="AD485" s="2"/>
    </row>
    <row r="486" spans="1:30">
      <c r="A486" s="2"/>
      <c r="B486" s="2"/>
      <c r="C486" s="2"/>
      <c r="D486" s="2"/>
      <c r="E486" s="2"/>
      <c r="F486" s="2"/>
      <c r="H486" s="2"/>
      <c r="I486" s="2"/>
      <c r="J486" s="2"/>
      <c r="K486" s="2"/>
      <c r="L486" s="2"/>
      <c r="M486" s="2"/>
      <c r="N486" s="2"/>
      <c r="O486" s="2"/>
      <c r="P486" s="2"/>
      <c r="Q486" s="2"/>
      <c r="R486" s="2"/>
      <c r="S486" s="2"/>
      <c r="U486" s="2"/>
      <c r="X486" s="2"/>
      <c r="Z486" s="2"/>
      <c r="AB486" s="108"/>
      <c r="AC486" s="135"/>
      <c r="AD486" s="2"/>
    </row>
    <row r="487" spans="1:30">
      <c r="A487" s="2"/>
      <c r="B487" s="2"/>
      <c r="C487" s="2"/>
      <c r="D487" s="2"/>
      <c r="E487" s="2"/>
      <c r="F487" s="2"/>
      <c r="H487" s="2"/>
      <c r="I487" s="2"/>
      <c r="J487" s="2"/>
      <c r="K487" s="2"/>
      <c r="L487" s="2"/>
      <c r="M487" s="2"/>
      <c r="N487" s="2"/>
      <c r="O487" s="2"/>
      <c r="P487" s="2"/>
      <c r="Q487" s="2"/>
      <c r="R487" s="2"/>
      <c r="S487" s="2"/>
      <c r="U487" s="2"/>
      <c r="X487" s="2"/>
      <c r="Z487" s="2"/>
      <c r="AB487" s="108"/>
      <c r="AC487" s="135"/>
      <c r="AD487" s="2"/>
    </row>
    <row r="488" spans="1:30">
      <c r="A488" s="2"/>
      <c r="B488" s="2"/>
      <c r="C488" s="2"/>
      <c r="D488" s="2"/>
      <c r="E488" s="2"/>
      <c r="F488" s="2"/>
      <c r="H488" s="2"/>
      <c r="I488" s="2"/>
      <c r="J488" s="2"/>
      <c r="K488" s="2"/>
      <c r="L488" s="2"/>
      <c r="M488" s="2"/>
      <c r="N488" s="2"/>
      <c r="O488" s="2"/>
      <c r="P488" s="2"/>
      <c r="Q488" s="2"/>
      <c r="R488" s="2"/>
      <c r="S488" s="2"/>
      <c r="U488" s="2"/>
      <c r="X488" s="2"/>
      <c r="Z488" s="2"/>
      <c r="AB488" s="108"/>
      <c r="AC488" s="135"/>
      <c r="AD488" s="2"/>
    </row>
    <row r="489" spans="1:30">
      <c r="A489" s="2"/>
      <c r="B489" s="2"/>
      <c r="C489" s="2"/>
      <c r="D489" s="2"/>
      <c r="E489" s="2"/>
      <c r="F489" s="2"/>
      <c r="H489" s="2"/>
      <c r="I489" s="2"/>
      <c r="J489" s="2"/>
      <c r="K489" s="2"/>
      <c r="L489" s="2"/>
      <c r="M489" s="2"/>
      <c r="N489" s="2"/>
      <c r="O489" s="2"/>
      <c r="P489" s="2"/>
      <c r="Q489" s="2"/>
      <c r="R489" s="2"/>
      <c r="S489" s="2"/>
      <c r="U489" s="2"/>
      <c r="X489" s="2"/>
      <c r="Z489" s="2"/>
      <c r="AB489" s="108"/>
      <c r="AC489" s="135"/>
      <c r="AD489" s="2"/>
    </row>
    <row r="490" spans="1:30">
      <c r="A490" s="2"/>
      <c r="B490" s="2"/>
      <c r="C490" s="2"/>
      <c r="D490" s="2"/>
      <c r="E490" s="2"/>
      <c r="F490" s="2"/>
      <c r="H490" s="2"/>
      <c r="I490" s="2"/>
      <c r="J490" s="2"/>
      <c r="K490" s="2"/>
      <c r="L490" s="2"/>
      <c r="M490" s="2"/>
      <c r="N490" s="2"/>
      <c r="O490" s="2"/>
      <c r="P490" s="2"/>
      <c r="Q490" s="2"/>
      <c r="R490" s="2"/>
      <c r="S490" s="2"/>
      <c r="U490" s="2"/>
      <c r="X490" s="2"/>
      <c r="Z490" s="2"/>
      <c r="AB490" s="108"/>
      <c r="AC490" s="135"/>
      <c r="AD490" s="2"/>
    </row>
    <row r="491" spans="1:30">
      <c r="A491" s="2"/>
      <c r="B491" s="2"/>
      <c r="C491" s="2"/>
      <c r="D491" s="2"/>
      <c r="E491" s="2"/>
      <c r="F491" s="2"/>
      <c r="H491" s="2"/>
      <c r="I491" s="2"/>
      <c r="J491" s="2"/>
      <c r="K491" s="2"/>
      <c r="L491" s="2"/>
      <c r="M491" s="2"/>
      <c r="N491" s="2"/>
      <c r="O491" s="2"/>
      <c r="P491" s="2"/>
      <c r="Q491" s="2"/>
      <c r="R491" s="2"/>
      <c r="S491" s="2"/>
      <c r="U491" s="2"/>
      <c r="X491" s="2"/>
      <c r="Z491" s="2"/>
      <c r="AB491" s="108"/>
      <c r="AC491" s="135"/>
      <c r="AD491" s="2"/>
    </row>
    <row r="492" spans="1:30">
      <c r="A492" s="2"/>
      <c r="B492" s="2"/>
      <c r="C492" s="2"/>
      <c r="D492" s="2"/>
      <c r="E492" s="2"/>
      <c r="F492" s="2"/>
      <c r="H492" s="2"/>
      <c r="I492" s="2"/>
      <c r="J492" s="2"/>
      <c r="K492" s="2"/>
      <c r="L492" s="2"/>
      <c r="M492" s="2"/>
      <c r="N492" s="2"/>
      <c r="O492" s="2"/>
      <c r="P492" s="2"/>
      <c r="Q492" s="2"/>
      <c r="R492" s="2"/>
      <c r="S492" s="2"/>
      <c r="U492" s="2"/>
      <c r="X492" s="2"/>
      <c r="Z492" s="2"/>
      <c r="AB492" s="108"/>
      <c r="AC492" s="135"/>
      <c r="AD492" s="2"/>
    </row>
    <row r="493" spans="1:30">
      <c r="A493" s="2"/>
      <c r="B493" s="2"/>
      <c r="C493" s="2"/>
      <c r="D493" s="2"/>
      <c r="E493" s="2"/>
      <c r="F493" s="2"/>
      <c r="H493" s="2"/>
      <c r="I493" s="2"/>
      <c r="J493" s="2"/>
      <c r="K493" s="2"/>
      <c r="L493" s="2"/>
      <c r="M493" s="2"/>
      <c r="N493" s="2"/>
      <c r="O493" s="2"/>
      <c r="P493" s="2"/>
      <c r="Q493" s="2"/>
      <c r="R493" s="2"/>
      <c r="S493" s="2"/>
      <c r="U493" s="2"/>
      <c r="X493" s="2"/>
      <c r="Z493" s="2"/>
      <c r="AB493" s="108"/>
      <c r="AC493" s="135"/>
      <c r="AD493" s="2"/>
    </row>
    <row r="494" spans="1:30">
      <c r="A494" s="2"/>
      <c r="B494" s="2"/>
      <c r="C494" s="2"/>
      <c r="D494" s="2"/>
      <c r="E494" s="2"/>
      <c r="F494" s="2"/>
      <c r="H494" s="2"/>
      <c r="I494" s="2"/>
      <c r="J494" s="2"/>
      <c r="K494" s="2"/>
      <c r="L494" s="2"/>
      <c r="M494" s="2"/>
      <c r="N494" s="2"/>
      <c r="O494" s="2"/>
      <c r="P494" s="2"/>
      <c r="Q494" s="2"/>
      <c r="R494" s="2"/>
      <c r="S494" s="2"/>
      <c r="U494" s="2"/>
      <c r="X494" s="2"/>
      <c r="Z494" s="2"/>
      <c r="AB494" s="108"/>
      <c r="AC494" s="135"/>
      <c r="AD494" s="2"/>
    </row>
    <row r="495" spans="1:30">
      <c r="A495" s="2"/>
      <c r="B495" s="2"/>
      <c r="C495" s="2"/>
      <c r="D495" s="2"/>
      <c r="E495" s="2"/>
      <c r="F495" s="2"/>
      <c r="H495" s="2"/>
      <c r="I495" s="2"/>
      <c r="J495" s="2"/>
      <c r="K495" s="2"/>
      <c r="L495" s="2"/>
      <c r="M495" s="2"/>
      <c r="N495" s="2"/>
      <c r="O495" s="2"/>
      <c r="P495" s="2"/>
      <c r="Q495" s="2"/>
      <c r="R495" s="2"/>
      <c r="S495" s="2"/>
      <c r="U495" s="2"/>
      <c r="X495" s="2"/>
      <c r="Z495" s="2"/>
      <c r="AB495" s="108"/>
      <c r="AC495" s="135"/>
      <c r="AD495" s="2"/>
    </row>
    <row r="496" spans="1:30">
      <c r="A496" s="2"/>
      <c r="B496" s="2"/>
      <c r="C496" s="2"/>
      <c r="D496" s="2"/>
      <c r="E496" s="2"/>
      <c r="F496" s="2"/>
      <c r="H496" s="2"/>
      <c r="I496" s="2"/>
      <c r="J496" s="2"/>
      <c r="K496" s="2"/>
      <c r="L496" s="2"/>
      <c r="M496" s="2"/>
      <c r="N496" s="2"/>
      <c r="O496" s="2"/>
      <c r="P496" s="2"/>
      <c r="Q496" s="2"/>
      <c r="R496" s="2"/>
      <c r="S496" s="2"/>
      <c r="U496" s="2"/>
      <c r="X496" s="2"/>
      <c r="Z496" s="2"/>
      <c r="AB496" s="108"/>
      <c r="AC496" s="135"/>
      <c r="AD496" s="2"/>
    </row>
    <row r="497" spans="1:30">
      <c r="A497" s="2"/>
      <c r="B497" s="2"/>
      <c r="C497" s="2"/>
      <c r="D497" s="2"/>
      <c r="E497" s="2"/>
      <c r="F497" s="2"/>
      <c r="H497" s="2"/>
      <c r="I497" s="2"/>
      <c r="J497" s="2"/>
      <c r="K497" s="2"/>
      <c r="L497" s="2"/>
      <c r="M497" s="2"/>
      <c r="N497" s="2"/>
      <c r="O497" s="2"/>
      <c r="P497" s="2"/>
      <c r="Q497" s="2"/>
      <c r="R497" s="2"/>
      <c r="S497" s="2"/>
      <c r="U497" s="2"/>
      <c r="X497" s="2"/>
      <c r="Z497" s="2"/>
      <c r="AB497" s="108"/>
      <c r="AC497" s="135"/>
      <c r="AD497" s="2"/>
    </row>
    <row r="498" spans="1:30">
      <c r="A498" s="2"/>
      <c r="B498" s="2"/>
      <c r="C498" s="2"/>
      <c r="D498" s="2"/>
      <c r="E498" s="2"/>
      <c r="F498" s="2"/>
      <c r="H498" s="2"/>
      <c r="I498" s="2"/>
      <c r="J498" s="2"/>
      <c r="K498" s="2"/>
      <c r="L498" s="2"/>
      <c r="M498" s="2"/>
      <c r="N498" s="2"/>
      <c r="O498" s="2"/>
      <c r="P498" s="2"/>
      <c r="Q498" s="2"/>
      <c r="R498" s="2"/>
      <c r="S498" s="2"/>
      <c r="U498" s="2"/>
      <c r="X498" s="2"/>
      <c r="Z498" s="2"/>
      <c r="AB498" s="108"/>
      <c r="AC498" s="135"/>
      <c r="AD498" s="2"/>
    </row>
    <row r="499" spans="1:30">
      <c r="A499" s="2"/>
      <c r="B499" s="2"/>
      <c r="C499" s="2"/>
      <c r="D499" s="2"/>
      <c r="E499" s="2"/>
      <c r="F499" s="2"/>
      <c r="H499" s="2"/>
      <c r="I499" s="2"/>
      <c r="J499" s="2"/>
      <c r="K499" s="2"/>
      <c r="L499" s="2"/>
      <c r="M499" s="2"/>
      <c r="N499" s="2"/>
      <c r="O499" s="2"/>
      <c r="P499" s="2"/>
      <c r="Q499" s="2"/>
      <c r="R499" s="2"/>
      <c r="S499" s="2"/>
      <c r="U499" s="2"/>
      <c r="X499" s="2"/>
      <c r="Z499" s="2"/>
      <c r="AB499" s="108"/>
      <c r="AC499" s="135"/>
      <c r="AD499" s="2"/>
    </row>
    <row r="500" spans="1:30">
      <c r="A500" s="2"/>
      <c r="B500" s="2"/>
      <c r="C500" s="2"/>
      <c r="D500" s="2"/>
      <c r="E500" s="2"/>
      <c r="F500" s="2"/>
      <c r="H500" s="2"/>
      <c r="I500" s="2"/>
      <c r="J500" s="2"/>
      <c r="K500" s="2"/>
      <c r="L500" s="2"/>
      <c r="M500" s="2"/>
      <c r="N500" s="2"/>
      <c r="O500" s="2"/>
      <c r="P500" s="2"/>
      <c r="Q500" s="2"/>
      <c r="R500" s="2"/>
      <c r="S500" s="2"/>
      <c r="U500" s="2"/>
      <c r="X500" s="2"/>
      <c r="Z500" s="2"/>
      <c r="AB500" s="108"/>
      <c r="AC500" s="135"/>
      <c r="AD500" s="2"/>
    </row>
    <row r="501" spans="1:30">
      <c r="A501" s="2"/>
      <c r="B501" s="2"/>
      <c r="C501" s="2"/>
      <c r="D501" s="2"/>
      <c r="E501" s="2"/>
      <c r="F501" s="2"/>
      <c r="H501" s="2"/>
      <c r="I501" s="2"/>
      <c r="J501" s="2"/>
      <c r="K501" s="2"/>
      <c r="L501" s="2"/>
      <c r="M501" s="2"/>
      <c r="N501" s="2"/>
      <c r="O501" s="2"/>
      <c r="P501" s="2"/>
      <c r="Q501" s="2"/>
      <c r="R501" s="2"/>
      <c r="S501" s="2"/>
      <c r="U501" s="2"/>
      <c r="X501" s="2"/>
      <c r="Z501" s="2"/>
      <c r="AB501" s="108"/>
      <c r="AC501" s="135"/>
      <c r="AD501" s="2"/>
    </row>
    <row r="502" spans="1:30">
      <c r="A502" s="2"/>
      <c r="B502" s="2"/>
      <c r="C502" s="2"/>
      <c r="D502" s="2"/>
      <c r="E502" s="2"/>
      <c r="F502" s="2"/>
      <c r="H502" s="2"/>
      <c r="I502" s="2"/>
      <c r="J502" s="2"/>
      <c r="K502" s="2"/>
      <c r="L502" s="2"/>
      <c r="M502" s="2"/>
      <c r="N502" s="2"/>
      <c r="O502" s="2"/>
      <c r="P502" s="2"/>
      <c r="Q502" s="2"/>
      <c r="R502" s="2"/>
      <c r="S502" s="2"/>
      <c r="U502" s="2"/>
      <c r="X502" s="2"/>
      <c r="Z502" s="2"/>
      <c r="AB502" s="108"/>
      <c r="AC502" s="135"/>
      <c r="AD502" s="2"/>
    </row>
    <row r="503" spans="1:30">
      <c r="A503" s="2"/>
      <c r="B503" s="2"/>
      <c r="C503" s="2"/>
      <c r="D503" s="2"/>
      <c r="E503" s="2"/>
      <c r="F503" s="2"/>
      <c r="H503" s="2"/>
      <c r="I503" s="2"/>
      <c r="J503" s="2"/>
      <c r="K503" s="2"/>
      <c r="L503" s="2"/>
      <c r="M503" s="2"/>
      <c r="N503" s="2"/>
      <c r="O503" s="2"/>
      <c r="P503" s="2"/>
      <c r="Q503" s="2"/>
      <c r="R503" s="2"/>
      <c r="S503" s="2"/>
      <c r="U503" s="2"/>
      <c r="X503" s="2"/>
      <c r="Z503" s="2"/>
      <c r="AB503" s="108"/>
      <c r="AC503" s="135"/>
      <c r="AD503" s="2"/>
    </row>
    <row r="504" spans="1:30">
      <c r="A504" s="2"/>
      <c r="B504" s="2"/>
      <c r="C504" s="2"/>
      <c r="D504" s="2"/>
      <c r="E504" s="2"/>
      <c r="F504" s="2"/>
      <c r="H504" s="2"/>
      <c r="I504" s="2"/>
      <c r="J504" s="2"/>
      <c r="K504" s="2"/>
      <c r="L504" s="2"/>
      <c r="M504" s="2"/>
      <c r="N504" s="2"/>
      <c r="O504" s="2"/>
      <c r="P504" s="2"/>
      <c r="Q504" s="2"/>
      <c r="R504" s="2"/>
      <c r="S504" s="2"/>
      <c r="U504" s="2"/>
      <c r="X504" s="2"/>
      <c r="Z504" s="2"/>
      <c r="AB504" s="108"/>
      <c r="AC504" s="135"/>
      <c r="AD504" s="2"/>
    </row>
    <row r="505" spans="1:30">
      <c r="A505" s="2"/>
      <c r="B505" s="2"/>
      <c r="C505" s="2"/>
      <c r="D505" s="2"/>
      <c r="E505" s="2"/>
      <c r="F505" s="2"/>
      <c r="H505" s="2"/>
      <c r="I505" s="2"/>
      <c r="J505" s="2"/>
      <c r="K505" s="2"/>
      <c r="L505" s="2"/>
      <c r="M505" s="2"/>
      <c r="N505" s="2"/>
      <c r="O505" s="2"/>
      <c r="P505" s="2"/>
      <c r="Q505" s="2"/>
      <c r="R505" s="2"/>
      <c r="S505" s="2"/>
      <c r="U505" s="2"/>
      <c r="X505" s="2"/>
      <c r="Z505" s="2"/>
      <c r="AB505" s="108"/>
      <c r="AC505" s="135"/>
      <c r="AD505" s="2"/>
    </row>
    <row r="506" spans="1:30">
      <c r="A506" s="2"/>
      <c r="B506" s="2"/>
      <c r="C506" s="2"/>
      <c r="D506" s="2"/>
      <c r="E506" s="2"/>
      <c r="F506" s="2"/>
      <c r="H506" s="2"/>
      <c r="I506" s="2"/>
      <c r="J506" s="2"/>
      <c r="K506" s="2"/>
      <c r="L506" s="2"/>
      <c r="M506" s="2"/>
      <c r="N506" s="2"/>
      <c r="O506" s="2"/>
      <c r="P506" s="2"/>
      <c r="Q506" s="2"/>
      <c r="R506" s="2"/>
      <c r="S506" s="2"/>
      <c r="U506" s="2"/>
      <c r="X506" s="2"/>
      <c r="Z506" s="2"/>
      <c r="AB506" s="108"/>
      <c r="AC506" s="135"/>
      <c r="AD506" s="2"/>
    </row>
    <row r="507" spans="1:30">
      <c r="A507" s="2"/>
      <c r="B507" s="2"/>
      <c r="C507" s="2"/>
      <c r="D507" s="2"/>
      <c r="E507" s="2"/>
      <c r="F507" s="2"/>
      <c r="H507" s="2"/>
      <c r="I507" s="2"/>
      <c r="J507" s="2"/>
      <c r="K507" s="2"/>
      <c r="L507" s="2"/>
      <c r="M507" s="2"/>
      <c r="N507" s="2"/>
      <c r="O507" s="2"/>
      <c r="P507" s="2"/>
      <c r="Q507" s="2"/>
      <c r="R507" s="2"/>
      <c r="S507" s="2"/>
      <c r="U507" s="2"/>
      <c r="X507" s="2"/>
      <c r="Z507" s="2"/>
      <c r="AB507" s="108"/>
      <c r="AC507" s="135"/>
      <c r="AD507" s="2"/>
    </row>
    <row r="508" spans="1:30">
      <c r="A508" s="2"/>
      <c r="B508" s="2"/>
      <c r="C508" s="2"/>
      <c r="D508" s="2"/>
      <c r="E508" s="2"/>
      <c r="F508" s="2"/>
      <c r="H508" s="2"/>
      <c r="I508" s="2"/>
      <c r="J508" s="2"/>
      <c r="K508" s="2"/>
      <c r="L508" s="2"/>
      <c r="M508" s="2"/>
      <c r="N508" s="2"/>
      <c r="O508" s="2"/>
      <c r="P508" s="2"/>
      <c r="Q508" s="2"/>
      <c r="R508" s="2"/>
      <c r="S508" s="2"/>
      <c r="U508" s="2"/>
      <c r="X508" s="2"/>
      <c r="Z508" s="2"/>
      <c r="AB508" s="108"/>
      <c r="AC508" s="135"/>
      <c r="AD508" s="2"/>
    </row>
    <row r="509" spans="1:30">
      <c r="A509" s="2"/>
      <c r="B509" s="2"/>
      <c r="C509" s="2"/>
      <c r="D509" s="2"/>
      <c r="E509" s="2"/>
      <c r="F509" s="2"/>
      <c r="H509" s="2"/>
      <c r="I509" s="2"/>
      <c r="J509" s="2"/>
      <c r="K509" s="2"/>
      <c r="L509" s="2"/>
      <c r="M509" s="2"/>
      <c r="N509" s="2"/>
      <c r="O509" s="2"/>
      <c r="P509" s="2"/>
      <c r="Q509" s="2"/>
      <c r="R509" s="2"/>
      <c r="S509" s="2"/>
      <c r="U509" s="2"/>
      <c r="X509" s="2"/>
      <c r="Z509" s="2"/>
      <c r="AB509" s="108"/>
      <c r="AC509" s="135"/>
      <c r="AD509" s="2"/>
    </row>
    <row r="510" spans="1:30">
      <c r="A510" s="2"/>
      <c r="B510" s="2"/>
      <c r="C510" s="2"/>
      <c r="D510" s="2"/>
      <c r="E510" s="2"/>
      <c r="F510" s="2"/>
      <c r="H510" s="2"/>
      <c r="I510" s="2"/>
      <c r="J510" s="2"/>
      <c r="K510" s="2"/>
      <c r="L510" s="2"/>
      <c r="M510" s="2"/>
      <c r="N510" s="2"/>
      <c r="O510" s="2"/>
      <c r="P510" s="2"/>
      <c r="Q510" s="2"/>
      <c r="R510" s="2"/>
      <c r="S510" s="2"/>
      <c r="U510" s="2"/>
      <c r="X510" s="2"/>
      <c r="Z510" s="2"/>
      <c r="AB510" s="108"/>
      <c r="AC510" s="135"/>
      <c r="AD510" s="2"/>
    </row>
    <row r="511" spans="1:30">
      <c r="A511" s="2"/>
      <c r="B511" s="2"/>
      <c r="C511" s="2"/>
      <c r="D511" s="2"/>
      <c r="E511" s="2"/>
      <c r="F511" s="2"/>
      <c r="H511" s="2"/>
      <c r="I511" s="2"/>
      <c r="J511" s="2"/>
      <c r="K511" s="2"/>
      <c r="L511" s="2"/>
      <c r="M511" s="2"/>
      <c r="N511" s="2"/>
      <c r="O511" s="2"/>
      <c r="P511" s="2"/>
      <c r="Q511" s="2"/>
      <c r="R511" s="2"/>
      <c r="S511" s="2"/>
      <c r="U511" s="2"/>
      <c r="X511" s="2"/>
      <c r="Z511" s="2"/>
      <c r="AB511" s="108"/>
      <c r="AC511" s="135"/>
      <c r="AD511" s="2"/>
    </row>
    <row r="512" spans="1:30">
      <c r="A512" s="2"/>
      <c r="B512" s="2"/>
      <c r="C512" s="2"/>
      <c r="D512" s="2"/>
      <c r="E512" s="2"/>
      <c r="F512" s="2"/>
      <c r="H512" s="2"/>
      <c r="I512" s="2"/>
      <c r="J512" s="2"/>
      <c r="K512" s="2"/>
      <c r="L512" s="2"/>
      <c r="M512" s="2"/>
      <c r="N512" s="2"/>
      <c r="O512" s="2"/>
      <c r="P512" s="2"/>
      <c r="Q512" s="2"/>
      <c r="R512" s="2"/>
      <c r="S512" s="2"/>
      <c r="U512" s="2"/>
      <c r="X512" s="2"/>
      <c r="Z512" s="2"/>
      <c r="AB512" s="108"/>
      <c r="AC512" s="135"/>
      <c r="AD512" s="2"/>
    </row>
    <row r="513" spans="1:30">
      <c r="A513" s="2"/>
      <c r="B513" s="2"/>
      <c r="C513" s="2"/>
      <c r="D513" s="2"/>
      <c r="E513" s="2"/>
      <c r="F513" s="2"/>
      <c r="H513" s="2"/>
      <c r="I513" s="2"/>
      <c r="J513" s="2"/>
      <c r="K513" s="2"/>
      <c r="L513" s="2"/>
      <c r="M513" s="2"/>
      <c r="N513" s="2"/>
      <c r="O513" s="2"/>
      <c r="P513" s="2"/>
      <c r="Q513" s="2"/>
      <c r="R513" s="2"/>
      <c r="S513" s="2"/>
      <c r="U513" s="2"/>
      <c r="X513" s="2"/>
      <c r="Z513" s="2"/>
      <c r="AB513" s="108"/>
      <c r="AC513" s="135"/>
      <c r="AD513" s="2"/>
    </row>
    <row r="514" spans="1:30">
      <c r="A514" s="2"/>
      <c r="B514" s="2"/>
      <c r="C514" s="2"/>
      <c r="D514" s="2"/>
      <c r="E514" s="2"/>
      <c r="F514" s="2"/>
      <c r="H514" s="2"/>
      <c r="I514" s="2"/>
      <c r="J514" s="2"/>
      <c r="K514" s="2"/>
      <c r="L514" s="2"/>
      <c r="M514" s="2"/>
      <c r="N514" s="2"/>
      <c r="O514" s="2"/>
      <c r="P514" s="2"/>
      <c r="Q514" s="2"/>
      <c r="R514" s="2"/>
      <c r="S514" s="2"/>
      <c r="U514" s="2"/>
      <c r="X514" s="2"/>
      <c r="Z514" s="2"/>
      <c r="AB514" s="108"/>
      <c r="AC514" s="135"/>
      <c r="AD514" s="2"/>
    </row>
    <row r="515" spans="1:30">
      <c r="A515" s="2"/>
      <c r="B515" s="2"/>
      <c r="C515" s="2"/>
      <c r="D515" s="2"/>
      <c r="E515" s="2"/>
      <c r="F515" s="2"/>
      <c r="H515" s="2"/>
      <c r="I515" s="2"/>
      <c r="J515" s="2"/>
      <c r="K515" s="2"/>
      <c r="L515" s="2"/>
      <c r="M515" s="2"/>
      <c r="N515" s="2"/>
      <c r="O515" s="2"/>
      <c r="P515" s="2"/>
      <c r="Q515" s="2"/>
      <c r="R515" s="2"/>
      <c r="S515" s="2"/>
      <c r="U515" s="2"/>
      <c r="X515" s="2"/>
      <c r="Z515" s="2"/>
      <c r="AB515" s="108"/>
      <c r="AC515" s="135"/>
      <c r="AD515" s="2"/>
    </row>
    <row r="516" spans="1:30">
      <c r="A516" s="2"/>
      <c r="B516" s="2"/>
      <c r="C516" s="2"/>
      <c r="D516" s="2"/>
      <c r="E516" s="2"/>
      <c r="F516" s="2"/>
      <c r="H516" s="2"/>
      <c r="I516" s="2"/>
      <c r="J516" s="2"/>
      <c r="K516" s="2"/>
      <c r="L516" s="2"/>
      <c r="M516" s="2"/>
      <c r="N516" s="2"/>
      <c r="O516" s="2"/>
      <c r="P516" s="2"/>
      <c r="Q516" s="2"/>
      <c r="R516" s="2"/>
      <c r="S516" s="2"/>
      <c r="U516" s="2"/>
      <c r="X516" s="2"/>
      <c r="Z516" s="2"/>
      <c r="AB516" s="108"/>
      <c r="AC516" s="135"/>
      <c r="AD516" s="2"/>
    </row>
    <row r="517" spans="1:30">
      <c r="A517" s="2"/>
      <c r="B517" s="2"/>
      <c r="C517" s="2"/>
      <c r="D517" s="2"/>
      <c r="E517" s="2"/>
      <c r="F517" s="2"/>
      <c r="H517" s="2"/>
      <c r="I517" s="2"/>
      <c r="J517" s="2"/>
      <c r="K517" s="2"/>
      <c r="L517" s="2"/>
      <c r="M517" s="2"/>
      <c r="N517" s="2"/>
      <c r="O517" s="2"/>
      <c r="P517" s="2"/>
      <c r="Q517" s="2"/>
      <c r="R517" s="2"/>
      <c r="S517" s="2"/>
      <c r="U517" s="2"/>
      <c r="X517" s="2"/>
      <c r="Z517" s="2"/>
      <c r="AB517" s="108"/>
      <c r="AC517" s="135"/>
      <c r="AD517" s="2"/>
    </row>
    <row r="518" spans="1:30">
      <c r="A518" s="2"/>
      <c r="B518" s="2"/>
      <c r="C518" s="2"/>
      <c r="D518" s="2"/>
      <c r="E518" s="2"/>
      <c r="F518" s="2"/>
      <c r="H518" s="2"/>
      <c r="I518" s="2"/>
      <c r="J518" s="2"/>
      <c r="K518" s="2"/>
      <c r="L518" s="2"/>
      <c r="M518" s="2"/>
      <c r="N518" s="2"/>
      <c r="O518" s="2"/>
      <c r="P518" s="2"/>
      <c r="Q518" s="2"/>
      <c r="R518" s="2"/>
      <c r="S518" s="2"/>
      <c r="U518" s="2"/>
      <c r="X518" s="2"/>
      <c r="Z518" s="2"/>
      <c r="AB518" s="108"/>
      <c r="AC518" s="135"/>
      <c r="AD518" s="2"/>
    </row>
    <row r="519" spans="1:30">
      <c r="A519" s="2"/>
      <c r="B519" s="2"/>
      <c r="C519" s="2"/>
      <c r="D519" s="2"/>
      <c r="E519" s="2"/>
      <c r="F519" s="2"/>
      <c r="H519" s="2"/>
      <c r="I519" s="2"/>
      <c r="J519" s="2"/>
      <c r="K519" s="2"/>
      <c r="L519" s="2"/>
      <c r="M519" s="2"/>
      <c r="N519" s="2"/>
      <c r="O519" s="2"/>
      <c r="P519" s="2"/>
      <c r="Q519" s="2"/>
      <c r="R519" s="2"/>
      <c r="S519" s="2"/>
      <c r="U519" s="2"/>
      <c r="X519" s="2"/>
      <c r="Z519" s="2"/>
      <c r="AB519" s="108"/>
      <c r="AC519" s="135"/>
      <c r="AD519" s="2"/>
    </row>
    <row r="520" spans="1:30">
      <c r="A520" s="2"/>
      <c r="B520" s="2"/>
      <c r="C520" s="2"/>
      <c r="D520" s="2"/>
      <c r="E520" s="2"/>
      <c r="F520" s="2"/>
      <c r="H520" s="2"/>
      <c r="I520" s="2"/>
      <c r="J520" s="2"/>
      <c r="K520" s="2"/>
      <c r="L520" s="2"/>
      <c r="M520" s="2"/>
      <c r="N520" s="2"/>
      <c r="O520" s="2"/>
      <c r="P520" s="2"/>
      <c r="Q520" s="2"/>
      <c r="R520" s="2"/>
      <c r="S520" s="2"/>
      <c r="U520" s="2"/>
      <c r="X520" s="2"/>
      <c r="Z520" s="2"/>
      <c r="AB520" s="108"/>
      <c r="AC520" s="135"/>
      <c r="AD520" s="2"/>
    </row>
    <row r="521" spans="1:30">
      <c r="A521" s="2"/>
      <c r="B521" s="2"/>
      <c r="C521" s="2"/>
      <c r="D521" s="2"/>
      <c r="E521" s="2"/>
      <c r="F521" s="2"/>
      <c r="H521" s="2"/>
      <c r="I521" s="2"/>
      <c r="J521" s="2"/>
      <c r="K521" s="2"/>
      <c r="L521" s="2"/>
      <c r="M521" s="2"/>
      <c r="N521" s="2"/>
      <c r="O521" s="2"/>
      <c r="P521" s="2"/>
      <c r="Q521" s="2"/>
      <c r="R521" s="2"/>
      <c r="S521" s="2"/>
      <c r="U521" s="2"/>
      <c r="X521" s="2"/>
      <c r="Z521" s="2"/>
      <c r="AB521" s="108"/>
      <c r="AC521" s="135"/>
      <c r="AD521" s="2"/>
    </row>
    <row r="522" spans="1:30">
      <c r="A522" s="2"/>
      <c r="B522" s="2"/>
      <c r="C522" s="2"/>
      <c r="D522" s="2"/>
      <c r="E522" s="2"/>
      <c r="F522" s="2"/>
      <c r="H522" s="2"/>
      <c r="I522" s="2"/>
      <c r="J522" s="2"/>
      <c r="K522" s="2"/>
      <c r="L522" s="2"/>
      <c r="M522" s="2"/>
      <c r="N522" s="2"/>
      <c r="O522" s="2"/>
      <c r="P522" s="2"/>
      <c r="Q522" s="2"/>
      <c r="R522" s="2"/>
      <c r="S522" s="2"/>
      <c r="U522" s="2"/>
      <c r="X522" s="2"/>
      <c r="Z522" s="2"/>
      <c r="AB522" s="108"/>
      <c r="AC522" s="135"/>
      <c r="AD522" s="2"/>
    </row>
    <row r="523" spans="1:30">
      <c r="A523" s="2"/>
      <c r="B523" s="2"/>
      <c r="C523" s="2"/>
      <c r="D523" s="2"/>
      <c r="E523" s="2"/>
      <c r="F523" s="2"/>
      <c r="H523" s="2"/>
      <c r="I523" s="2"/>
      <c r="J523" s="2"/>
      <c r="K523" s="2"/>
      <c r="L523" s="2"/>
      <c r="M523" s="2"/>
      <c r="N523" s="2"/>
      <c r="O523" s="2"/>
      <c r="P523" s="2"/>
      <c r="Q523" s="2"/>
      <c r="R523" s="2"/>
      <c r="S523" s="2"/>
      <c r="U523" s="2"/>
      <c r="X523" s="2"/>
      <c r="Z523" s="2"/>
      <c r="AB523" s="108"/>
      <c r="AC523" s="135"/>
      <c r="AD523" s="2"/>
    </row>
    <row r="524" spans="1:30">
      <c r="A524" s="2"/>
      <c r="B524" s="2"/>
      <c r="C524" s="2"/>
      <c r="D524" s="2"/>
      <c r="E524" s="2"/>
      <c r="F524" s="2"/>
      <c r="H524" s="2"/>
      <c r="I524" s="2"/>
      <c r="J524" s="2"/>
      <c r="K524" s="2"/>
      <c r="L524" s="2"/>
      <c r="M524" s="2"/>
      <c r="N524" s="2"/>
      <c r="O524" s="2"/>
      <c r="P524" s="2"/>
      <c r="Q524" s="2"/>
      <c r="R524" s="2"/>
      <c r="S524" s="2"/>
      <c r="U524" s="2"/>
      <c r="X524" s="2"/>
      <c r="Z524" s="2"/>
      <c r="AB524" s="108"/>
      <c r="AC524" s="135"/>
      <c r="AD524" s="2"/>
    </row>
    <row r="525" spans="1:30">
      <c r="A525" s="2"/>
      <c r="B525" s="2"/>
      <c r="C525" s="2"/>
      <c r="D525" s="2"/>
      <c r="E525" s="2"/>
      <c r="F525" s="2"/>
      <c r="H525" s="2"/>
      <c r="I525" s="2"/>
      <c r="J525" s="2"/>
      <c r="K525" s="2"/>
      <c r="L525" s="2"/>
      <c r="M525" s="2"/>
      <c r="N525" s="2"/>
      <c r="O525" s="2"/>
      <c r="P525" s="2"/>
      <c r="Q525" s="2"/>
      <c r="R525" s="2"/>
      <c r="S525" s="2"/>
      <c r="U525" s="2"/>
      <c r="X525" s="2"/>
      <c r="Z525" s="2"/>
      <c r="AB525" s="108"/>
      <c r="AC525" s="135"/>
      <c r="AD525" s="2"/>
    </row>
    <row r="526" spans="1:30">
      <c r="A526" s="2"/>
      <c r="B526" s="2"/>
      <c r="C526" s="2"/>
      <c r="D526" s="2"/>
      <c r="E526" s="2"/>
      <c r="F526" s="2"/>
      <c r="H526" s="2"/>
      <c r="I526" s="2"/>
      <c r="J526" s="2"/>
      <c r="K526" s="2"/>
      <c r="L526" s="2"/>
      <c r="M526" s="2"/>
      <c r="N526" s="2"/>
      <c r="O526" s="2"/>
      <c r="P526" s="2"/>
      <c r="Q526" s="2"/>
      <c r="R526" s="2"/>
      <c r="S526" s="2"/>
      <c r="U526" s="2"/>
      <c r="X526" s="2"/>
      <c r="Z526" s="2"/>
      <c r="AB526" s="108"/>
      <c r="AC526" s="135"/>
      <c r="AD526" s="2"/>
    </row>
    <row r="527" spans="1:30">
      <c r="A527" s="2"/>
      <c r="B527" s="2"/>
      <c r="C527" s="2"/>
      <c r="D527" s="2"/>
      <c r="E527" s="2"/>
      <c r="F527" s="2"/>
      <c r="H527" s="2"/>
      <c r="I527" s="2"/>
      <c r="J527" s="2"/>
      <c r="K527" s="2"/>
      <c r="L527" s="2"/>
      <c r="M527" s="2"/>
      <c r="N527" s="2"/>
      <c r="O527" s="2"/>
      <c r="P527" s="2"/>
      <c r="Q527" s="2"/>
      <c r="R527" s="2"/>
      <c r="S527" s="2"/>
      <c r="U527" s="2"/>
      <c r="X527" s="2"/>
      <c r="Z527" s="2"/>
      <c r="AB527" s="108"/>
      <c r="AC527" s="135"/>
      <c r="AD527" s="2"/>
    </row>
    <row r="528" spans="1:30">
      <c r="A528" s="2"/>
      <c r="B528" s="2"/>
      <c r="C528" s="2"/>
      <c r="D528" s="2"/>
      <c r="E528" s="2"/>
      <c r="F528" s="2"/>
      <c r="H528" s="2"/>
      <c r="I528" s="2"/>
      <c r="J528" s="2"/>
      <c r="K528" s="2"/>
      <c r="L528" s="2"/>
      <c r="M528" s="2"/>
      <c r="N528" s="2"/>
      <c r="O528" s="2"/>
      <c r="P528" s="2"/>
      <c r="Q528" s="2"/>
      <c r="R528" s="2"/>
      <c r="S528" s="2"/>
      <c r="U528" s="2"/>
      <c r="X528" s="2"/>
      <c r="Z528" s="2"/>
      <c r="AB528" s="108"/>
      <c r="AC528" s="135"/>
      <c r="AD528" s="2"/>
    </row>
    <row r="529" spans="1:30">
      <c r="A529" s="2"/>
      <c r="B529" s="2"/>
      <c r="C529" s="2"/>
      <c r="D529" s="2"/>
      <c r="E529" s="2"/>
      <c r="F529" s="2"/>
      <c r="H529" s="2"/>
      <c r="I529" s="2"/>
      <c r="J529" s="2"/>
      <c r="K529" s="2"/>
      <c r="L529" s="2"/>
      <c r="M529" s="2"/>
      <c r="N529" s="2"/>
      <c r="O529" s="2"/>
      <c r="P529" s="2"/>
      <c r="Q529" s="2"/>
      <c r="R529" s="2"/>
      <c r="S529" s="2"/>
      <c r="U529" s="2"/>
      <c r="X529" s="2"/>
      <c r="Z529" s="2"/>
      <c r="AB529" s="108"/>
      <c r="AC529" s="135"/>
      <c r="AD529" s="2"/>
    </row>
    <row r="530" spans="1:30">
      <c r="A530" s="2"/>
      <c r="B530" s="2"/>
      <c r="C530" s="2"/>
      <c r="D530" s="2"/>
      <c r="E530" s="2"/>
      <c r="F530" s="2"/>
      <c r="H530" s="2"/>
      <c r="I530" s="2"/>
      <c r="J530" s="2"/>
      <c r="K530" s="2"/>
      <c r="L530" s="2"/>
      <c r="M530" s="2"/>
      <c r="N530" s="2"/>
      <c r="O530" s="2"/>
      <c r="P530" s="2"/>
      <c r="Q530" s="2"/>
      <c r="R530" s="2"/>
      <c r="S530" s="2"/>
      <c r="U530" s="2"/>
      <c r="X530" s="2"/>
      <c r="Z530" s="2"/>
      <c r="AB530" s="108"/>
      <c r="AC530" s="135"/>
      <c r="AD530" s="2"/>
    </row>
    <row r="531" spans="1:30">
      <c r="A531" s="2"/>
      <c r="B531" s="2"/>
      <c r="C531" s="2"/>
      <c r="D531" s="2"/>
      <c r="E531" s="2"/>
      <c r="F531" s="2"/>
      <c r="H531" s="2"/>
      <c r="I531" s="2"/>
      <c r="J531" s="2"/>
      <c r="K531" s="2"/>
      <c r="L531" s="2"/>
      <c r="M531" s="2"/>
      <c r="N531" s="2"/>
      <c r="O531" s="2"/>
      <c r="P531" s="2"/>
      <c r="Q531" s="2"/>
      <c r="R531" s="2"/>
      <c r="S531" s="2"/>
      <c r="U531" s="2"/>
      <c r="X531" s="2"/>
      <c r="Z531" s="2"/>
      <c r="AB531" s="108"/>
      <c r="AC531" s="135"/>
      <c r="AD531" s="2"/>
    </row>
    <row r="532" spans="1:30">
      <c r="A532" s="2"/>
      <c r="B532" s="2"/>
      <c r="C532" s="2"/>
      <c r="D532" s="2"/>
      <c r="E532" s="2"/>
      <c r="F532" s="2"/>
      <c r="H532" s="2"/>
      <c r="I532" s="2"/>
      <c r="J532" s="2"/>
      <c r="K532" s="2"/>
      <c r="L532" s="2"/>
      <c r="M532" s="2"/>
      <c r="N532" s="2"/>
      <c r="O532" s="2"/>
      <c r="P532" s="2"/>
      <c r="Q532" s="2"/>
      <c r="R532" s="2"/>
      <c r="S532" s="2"/>
      <c r="U532" s="2"/>
      <c r="X532" s="2"/>
      <c r="Z532" s="2"/>
      <c r="AB532" s="108"/>
      <c r="AC532" s="135"/>
      <c r="AD532" s="2"/>
    </row>
    <row r="533" spans="1:30">
      <c r="A533" s="2"/>
      <c r="B533" s="2"/>
      <c r="C533" s="2"/>
      <c r="D533" s="2"/>
      <c r="E533" s="2"/>
      <c r="F533" s="2"/>
      <c r="H533" s="2"/>
      <c r="I533" s="2"/>
      <c r="J533" s="2"/>
      <c r="K533" s="2"/>
      <c r="L533" s="2"/>
      <c r="M533" s="2"/>
      <c r="N533" s="2"/>
      <c r="O533" s="2"/>
      <c r="P533" s="2"/>
      <c r="Q533" s="2"/>
      <c r="R533" s="2"/>
      <c r="S533" s="2"/>
      <c r="U533" s="2"/>
      <c r="X533" s="2"/>
      <c r="Z533" s="2"/>
      <c r="AB533" s="108"/>
      <c r="AC533" s="135"/>
      <c r="AD533" s="2"/>
    </row>
    <row r="534" spans="1:30">
      <c r="A534" s="2"/>
      <c r="B534" s="2"/>
      <c r="C534" s="2"/>
      <c r="D534" s="2"/>
      <c r="E534" s="2"/>
      <c r="F534" s="2"/>
      <c r="H534" s="2"/>
      <c r="I534" s="2"/>
      <c r="J534" s="2"/>
      <c r="K534" s="2"/>
      <c r="L534" s="2"/>
      <c r="M534" s="2"/>
      <c r="N534" s="2"/>
      <c r="O534" s="2"/>
      <c r="P534" s="2"/>
      <c r="Q534" s="2"/>
      <c r="R534" s="2"/>
      <c r="S534" s="2"/>
      <c r="U534" s="2"/>
      <c r="X534" s="2"/>
      <c r="Z534" s="2"/>
      <c r="AB534" s="108"/>
      <c r="AC534" s="135"/>
      <c r="AD534" s="2"/>
    </row>
    <row r="535" spans="1:30">
      <c r="A535" s="2"/>
      <c r="B535" s="2"/>
      <c r="C535" s="2"/>
      <c r="D535" s="2"/>
      <c r="E535" s="2"/>
      <c r="F535" s="2"/>
      <c r="H535" s="2"/>
      <c r="I535" s="2"/>
      <c r="J535" s="2"/>
      <c r="K535" s="2"/>
      <c r="L535" s="2"/>
      <c r="M535" s="2"/>
      <c r="N535" s="2"/>
      <c r="O535" s="2"/>
      <c r="P535" s="2"/>
      <c r="Q535" s="2"/>
      <c r="R535" s="2"/>
      <c r="S535" s="2"/>
      <c r="U535" s="2"/>
      <c r="X535" s="2"/>
      <c r="Z535" s="2"/>
      <c r="AB535" s="108"/>
      <c r="AC535" s="135"/>
      <c r="AD535" s="2"/>
    </row>
    <row r="536" spans="1:30">
      <c r="A536" s="2"/>
      <c r="B536" s="2"/>
      <c r="C536" s="2"/>
      <c r="D536" s="2"/>
      <c r="E536" s="2"/>
      <c r="F536" s="2"/>
      <c r="H536" s="2"/>
      <c r="I536" s="2"/>
      <c r="J536" s="2"/>
      <c r="K536" s="2"/>
      <c r="L536" s="2"/>
      <c r="M536" s="2"/>
      <c r="N536" s="2"/>
      <c r="O536" s="2"/>
      <c r="P536" s="2"/>
      <c r="Q536" s="2"/>
      <c r="R536" s="2"/>
      <c r="S536" s="2"/>
      <c r="U536" s="2"/>
      <c r="X536" s="2"/>
      <c r="Z536" s="2"/>
      <c r="AB536" s="108"/>
      <c r="AC536" s="135"/>
      <c r="AD536" s="2"/>
    </row>
    <row r="1048556" spans="3:3">
      <c r="C1048556" s="18"/>
    </row>
  </sheetData>
  <customSheetViews>
    <customSheetView guid="{334A5FFB-F1BA-42E6-9CD6-D2D96A2DFAE8}" filter="1" showAutoFilter="1">
      <pageMargins left="0" right="0" top="0" bottom="0" header="0" footer="0"/>
      <autoFilter ref="B5:AV356" xr:uid="{00000000-0000-0000-0000-000000000000}"/>
      <extLst>
        <ext uri="GoogleSheetsCustomDataVersion1">
          <go:sheetsCustomData xmlns:go="http://customooxmlschemas.google.com/" filterViewId="1905971794"/>
        </ext>
      </extLst>
    </customSheetView>
  </customSheetViews>
  <mergeCells count="1">
    <mergeCell ref="J4:M4"/>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tabColor rgb="FF99FF66"/>
    <outlinePr summaryBelow="0" summaryRight="0"/>
    <pageSetUpPr fitToPage="1"/>
  </sheetPr>
  <dimension ref="A1:AJ1000"/>
  <sheetViews>
    <sheetView showGridLines="0" workbookViewId="0">
      <pane xSplit="1" ySplit="6" topLeftCell="B7" activePane="bottomRight" state="frozen"/>
      <selection pane="topRight" activeCell="B1" sqref="B1"/>
      <selection pane="bottomLeft" activeCell="A7" sqref="A7"/>
      <selection pane="bottomRight" activeCell="B1" sqref="B1"/>
    </sheetView>
  </sheetViews>
  <sheetFormatPr baseColWidth="10" defaultColWidth="14.42578125" defaultRowHeight="15" customHeight="1"/>
  <cols>
    <col min="1" max="1" width="20.28515625" customWidth="1"/>
    <col min="2" max="2" width="29.28515625" customWidth="1"/>
    <col min="3" max="3" width="11.42578125" customWidth="1"/>
    <col min="4" max="4" width="21.85546875" customWidth="1"/>
    <col min="5" max="5" width="25.5703125" customWidth="1"/>
    <col min="6" max="6" width="15" customWidth="1"/>
    <col min="7" max="7" width="18.5703125" customWidth="1"/>
    <col min="8" max="8" width="49.85546875" customWidth="1"/>
    <col min="9" max="12" width="13.42578125" customWidth="1"/>
    <col min="13" max="14" width="16.140625" customWidth="1"/>
    <col min="15" max="15" width="12.7109375" customWidth="1"/>
    <col min="16" max="20" width="15" customWidth="1"/>
    <col min="21" max="22" width="10.7109375" customWidth="1"/>
    <col min="23" max="25" width="15" customWidth="1"/>
    <col min="26" max="26" width="38.28515625" customWidth="1"/>
    <col min="27" max="27" width="54.42578125" customWidth="1"/>
    <col min="28" max="28" width="22.140625" customWidth="1"/>
    <col min="29" max="29" width="21.140625" customWidth="1"/>
    <col min="30" max="30" width="20.5703125" customWidth="1"/>
    <col min="31" max="31" width="14.42578125" customWidth="1"/>
    <col min="32" max="32" width="17.85546875" customWidth="1"/>
    <col min="33" max="33" width="20" customWidth="1"/>
    <col min="34" max="34" width="17.85546875" customWidth="1"/>
    <col min="35" max="36" width="14.42578125" customWidth="1"/>
  </cols>
  <sheetData>
    <row r="1" spans="1:36" ht="12.75" customHeight="1">
      <c r="A1" s="30"/>
      <c r="B1" s="31"/>
      <c r="C1" s="30"/>
      <c r="D1" s="30"/>
      <c r="E1" s="32"/>
      <c r="F1" s="30"/>
      <c r="G1" s="33"/>
      <c r="H1" s="33"/>
      <c r="I1" s="34"/>
      <c r="J1" s="34"/>
      <c r="K1" s="34"/>
      <c r="L1" s="30"/>
      <c r="M1" s="35"/>
      <c r="N1" s="35"/>
      <c r="O1" s="35"/>
      <c r="P1" s="30"/>
      <c r="Q1" s="30"/>
      <c r="R1" s="30"/>
      <c r="S1" s="30"/>
      <c r="T1" s="30"/>
      <c r="U1" s="30"/>
      <c r="V1" s="30"/>
      <c r="W1" s="30"/>
      <c r="X1" s="30"/>
      <c r="Y1" s="30"/>
      <c r="Z1" s="30"/>
      <c r="AA1" s="33"/>
      <c r="AB1" s="36"/>
      <c r="AC1" s="37"/>
      <c r="AD1" s="38"/>
      <c r="AE1" s="39"/>
      <c r="AF1" s="35"/>
      <c r="AG1" s="30"/>
      <c r="AH1" s="30"/>
      <c r="AI1" s="30"/>
      <c r="AJ1" s="30"/>
    </row>
    <row r="2" spans="1:36" ht="12.75" customHeight="1">
      <c r="A2" s="40" t="s">
        <v>1846</v>
      </c>
      <c r="B2" s="95"/>
      <c r="C2" s="40"/>
      <c r="D2" s="30"/>
      <c r="E2" s="32"/>
      <c r="F2" s="30"/>
      <c r="G2" s="30"/>
      <c r="H2" s="33"/>
      <c r="I2" s="34"/>
      <c r="J2" s="34"/>
      <c r="K2" s="34"/>
      <c r="L2" s="30"/>
      <c r="M2" s="35"/>
      <c r="N2" s="35"/>
      <c r="O2" s="35"/>
      <c r="P2" s="30"/>
      <c r="Q2" s="30"/>
      <c r="R2" s="30"/>
      <c r="S2" s="30"/>
      <c r="T2" s="30"/>
      <c r="U2" s="30"/>
      <c r="V2" s="30"/>
      <c r="W2" s="30"/>
      <c r="X2" s="30"/>
      <c r="Y2" s="30"/>
      <c r="Z2" s="30"/>
      <c r="AA2" s="33"/>
      <c r="AB2" s="36"/>
      <c r="AC2" s="37"/>
      <c r="AD2" s="38"/>
      <c r="AE2" s="39"/>
      <c r="AF2" s="35"/>
      <c r="AG2" s="30"/>
      <c r="AH2" s="30"/>
      <c r="AI2" s="30"/>
      <c r="AJ2" s="30"/>
    </row>
    <row r="3" spans="1:36" ht="12.75" customHeight="1">
      <c r="A3" s="40" t="s">
        <v>1</v>
      </c>
      <c r="B3" s="95"/>
      <c r="C3" s="40"/>
      <c r="D3" s="30"/>
      <c r="E3" s="32"/>
      <c r="F3" s="30"/>
      <c r="G3" s="30"/>
      <c r="H3" s="33"/>
      <c r="I3" s="34"/>
      <c r="J3" s="34"/>
      <c r="K3" s="34"/>
      <c r="L3" s="30"/>
      <c r="M3" s="35"/>
      <c r="N3" s="35"/>
      <c r="O3" s="35"/>
      <c r="P3" s="30"/>
      <c r="Q3" s="30"/>
      <c r="R3" s="30"/>
      <c r="S3" s="30"/>
      <c r="T3" s="30"/>
      <c r="U3" s="30"/>
      <c r="V3" s="30"/>
      <c r="W3" s="30"/>
      <c r="X3" s="30"/>
      <c r="Y3" s="30"/>
      <c r="Z3" s="30"/>
      <c r="AA3" s="33"/>
      <c r="AB3" s="36"/>
      <c r="AC3" s="37"/>
      <c r="AD3" s="38"/>
      <c r="AE3" s="39"/>
      <c r="AF3" s="35"/>
      <c r="AG3" s="30"/>
      <c r="AH3" s="30"/>
      <c r="AI3" s="30"/>
      <c r="AJ3" s="30"/>
    </row>
    <row r="4" spans="1:36" ht="12.75" customHeight="1">
      <c r="A4" s="40"/>
      <c r="B4" s="95"/>
      <c r="C4" s="40"/>
      <c r="D4" s="30"/>
      <c r="E4" s="33"/>
      <c r="F4" s="30"/>
      <c r="G4" s="38"/>
      <c r="H4" s="33"/>
      <c r="I4" s="34"/>
      <c r="J4" s="34"/>
      <c r="K4" s="34"/>
      <c r="L4" s="38"/>
      <c r="M4" s="35"/>
      <c r="N4" s="35"/>
      <c r="O4" s="35"/>
      <c r="P4" s="30"/>
      <c r="Q4" s="30"/>
      <c r="R4" s="30"/>
      <c r="S4" s="30"/>
      <c r="T4" s="30"/>
      <c r="U4" s="30"/>
      <c r="V4" s="30"/>
      <c r="W4" s="30"/>
      <c r="X4" s="30"/>
      <c r="Y4" s="30"/>
      <c r="Z4" s="30"/>
      <c r="AA4" s="33"/>
      <c r="AB4" s="36"/>
      <c r="AC4" s="37"/>
      <c r="AD4" s="38"/>
      <c r="AE4" s="39"/>
      <c r="AF4" s="35"/>
      <c r="AG4" s="30"/>
      <c r="AH4" s="30"/>
      <c r="AI4" s="30"/>
      <c r="AJ4" s="30"/>
    </row>
    <row r="5" spans="1:36">
      <c r="A5" s="41"/>
      <c r="B5" s="42"/>
      <c r="C5" s="42"/>
      <c r="D5" s="42"/>
      <c r="E5" s="33"/>
      <c r="F5" s="43"/>
      <c r="G5" s="38"/>
      <c r="H5" s="33"/>
      <c r="I5" s="34"/>
      <c r="J5" s="34"/>
      <c r="K5" s="34"/>
      <c r="L5" s="38"/>
      <c r="M5" s="35"/>
      <c r="N5" s="35"/>
      <c r="O5" s="35"/>
      <c r="P5" s="127" t="s">
        <v>1847</v>
      </c>
      <c r="Q5" s="128"/>
      <c r="R5" s="128"/>
      <c r="S5" s="129"/>
      <c r="T5" s="43"/>
      <c r="U5" s="43"/>
      <c r="V5" s="43"/>
      <c r="W5" s="43"/>
      <c r="X5" s="43"/>
      <c r="Y5" s="43"/>
      <c r="Z5" s="43"/>
      <c r="AA5" s="33"/>
      <c r="AB5" s="36"/>
      <c r="AC5" s="37"/>
      <c r="AD5" s="38"/>
      <c r="AE5" s="39"/>
      <c r="AF5" s="35"/>
      <c r="AG5" s="30"/>
      <c r="AH5" s="43"/>
      <c r="AI5" s="30"/>
      <c r="AJ5" s="30"/>
    </row>
    <row r="6" spans="1:36" ht="12.75" customHeight="1">
      <c r="A6" s="44" t="s">
        <v>7</v>
      </c>
      <c r="B6" s="44" t="s">
        <v>4</v>
      </c>
      <c r="C6" s="45" t="s">
        <v>5</v>
      </c>
      <c r="D6" s="44" t="s">
        <v>6</v>
      </c>
      <c r="E6" s="44" t="s">
        <v>986</v>
      </c>
      <c r="F6" s="44" t="s">
        <v>987</v>
      </c>
      <c r="G6" s="44" t="s">
        <v>988</v>
      </c>
      <c r="H6" s="44" t="s">
        <v>990</v>
      </c>
      <c r="I6" s="45" t="s">
        <v>991</v>
      </c>
      <c r="J6" s="45" t="s">
        <v>992</v>
      </c>
      <c r="K6" s="45" t="s">
        <v>1848</v>
      </c>
      <c r="L6" s="44" t="s">
        <v>994</v>
      </c>
      <c r="M6" s="46" t="s">
        <v>1849</v>
      </c>
      <c r="N6" s="46" t="s">
        <v>1850</v>
      </c>
      <c r="O6" s="47" t="s">
        <v>1851</v>
      </c>
      <c r="P6" s="47" t="s">
        <v>1852</v>
      </c>
      <c r="Q6" s="47" t="s">
        <v>1853</v>
      </c>
      <c r="R6" s="47" t="s">
        <v>1854</v>
      </c>
      <c r="S6" s="47" t="s">
        <v>1855</v>
      </c>
      <c r="T6" s="48" t="s">
        <v>1856</v>
      </c>
      <c r="U6" s="48" t="s">
        <v>1857</v>
      </c>
      <c r="V6" s="48" t="s">
        <v>1858</v>
      </c>
      <c r="W6" s="48" t="s">
        <v>1859</v>
      </c>
      <c r="X6" s="48" t="s">
        <v>1860</v>
      </c>
      <c r="Y6" s="48" t="s">
        <v>1861</v>
      </c>
      <c r="Z6" s="44" t="s">
        <v>1862</v>
      </c>
      <c r="AA6" s="44" t="s">
        <v>996</v>
      </c>
      <c r="AB6" s="49" t="s">
        <v>997</v>
      </c>
      <c r="AC6" s="50" t="s">
        <v>1863</v>
      </c>
      <c r="AD6" s="44" t="s">
        <v>998</v>
      </c>
      <c r="AE6" s="51" t="s">
        <v>1864</v>
      </c>
      <c r="AF6" s="46" t="s">
        <v>1865</v>
      </c>
      <c r="AG6" s="52" t="s">
        <v>1009</v>
      </c>
      <c r="AH6" s="52" t="s">
        <v>8</v>
      </c>
      <c r="AI6" s="43"/>
      <c r="AJ6" s="43"/>
    </row>
    <row r="7" spans="1:36" ht="12.75" hidden="1" customHeight="1">
      <c r="A7" s="53" t="s">
        <v>1866</v>
      </c>
      <c r="B7" s="54" t="s">
        <v>84</v>
      </c>
      <c r="C7" s="55"/>
      <c r="D7" s="56"/>
      <c r="E7" s="57"/>
      <c r="F7" s="56"/>
      <c r="G7" s="58"/>
      <c r="H7" s="57"/>
      <c r="I7" s="56"/>
      <c r="J7" s="56"/>
      <c r="K7" s="56"/>
      <c r="L7" s="58"/>
      <c r="M7" s="59"/>
      <c r="N7" s="59"/>
      <c r="O7" s="59"/>
      <c r="P7" s="58"/>
      <c r="Q7" s="58"/>
      <c r="R7" s="58"/>
      <c r="S7" s="58"/>
      <c r="T7" s="58"/>
      <c r="U7" s="58"/>
      <c r="V7" s="58"/>
      <c r="W7" s="58"/>
      <c r="X7" s="58"/>
      <c r="Y7" s="58"/>
      <c r="Z7" s="58"/>
      <c r="AA7" s="57"/>
      <c r="AB7" s="60"/>
      <c r="AC7" s="58"/>
      <c r="AD7" s="55"/>
      <c r="AE7" s="61"/>
      <c r="AF7" s="59"/>
      <c r="AG7" s="56"/>
      <c r="AH7" s="62" t="s">
        <v>84</v>
      </c>
      <c r="AI7" s="30"/>
      <c r="AJ7" s="30"/>
    </row>
    <row r="8" spans="1:36" ht="12.75" hidden="1" customHeight="1">
      <c r="A8" s="63" t="s">
        <v>1867</v>
      </c>
      <c r="B8" s="64" t="s">
        <v>1868</v>
      </c>
      <c r="C8" s="63" t="s">
        <v>1869</v>
      </c>
      <c r="D8" s="63" t="s">
        <v>1870</v>
      </c>
      <c r="E8" s="65" t="s">
        <v>1557</v>
      </c>
      <c r="F8" s="66" t="s">
        <v>1660</v>
      </c>
      <c r="G8" s="63">
        <v>1033734844</v>
      </c>
      <c r="H8" s="65" t="s">
        <v>1871</v>
      </c>
      <c r="I8" s="66">
        <v>43105</v>
      </c>
      <c r="J8" s="66">
        <v>43105</v>
      </c>
      <c r="K8" s="66"/>
      <c r="L8" s="67">
        <v>357</v>
      </c>
      <c r="M8" s="68">
        <v>56960000</v>
      </c>
      <c r="N8" s="68"/>
      <c r="O8" s="68"/>
      <c r="P8" s="67"/>
      <c r="Q8" s="67"/>
      <c r="R8" s="67"/>
      <c r="S8" s="67"/>
      <c r="T8" s="67"/>
      <c r="U8" s="67"/>
      <c r="V8" s="67"/>
      <c r="W8" s="67"/>
      <c r="X8" s="67"/>
      <c r="Y8" s="67"/>
      <c r="Z8" s="67"/>
      <c r="AA8" s="66" t="s">
        <v>1872</v>
      </c>
      <c r="AB8" s="69">
        <v>1549</v>
      </c>
      <c r="AC8" s="67"/>
      <c r="AD8" s="66" t="s">
        <v>1873</v>
      </c>
      <c r="AE8" s="68"/>
      <c r="AF8" s="68">
        <v>56960000</v>
      </c>
      <c r="AG8" s="66" t="s">
        <v>1016</v>
      </c>
      <c r="AH8" s="63" t="s">
        <v>1448</v>
      </c>
      <c r="AI8" s="30"/>
      <c r="AJ8" s="30"/>
    </row>
    <row r="9" spans="1:36" ht="12.75" hidden="1" customHeight="1">
      <c r="A9" s="53" t="s">
        <v>1874</v>
      </c>
      <c r="B9" s="54" t="s">
        <v>84</v>
      </c>
      <c r="C9" s="55"/>
      <c r="D9" s="56"/>
      <c r="E9" s="57"/>
      <c r="F9" s="56"/>
      <c r="G9" s="58"/>
      <c r="H9" s="57"/>
      <c r="I9" s="56"/>
      <c r="J9" s="56"/>
      <c r="K9" s="56"/>
      <c r="L9" s="58"/>
      <c r="M9" s="59"/>
      <c r="N9" s="59"/>
      <c r="O9" s="59"/>
      <c r="P9" s="58"/>
      <c r="Q9" s="58"/>
      <c r="R9" s="58"/>
      <c r="S9" s="58"/>
      <c r="T9" s="58"/>
      <c r="U9" s="58"/>
      <c r="V9" s="58"/>
      <c r="W9" s="58"/>
      <c r="X9" s="58"/>
      <c r="Y9" s="58"/>
      <c r="Z9" s="58"/>
      <c r="AA9" s="57"/>
      <c r="AB9" s="60"/>
      <c r="AC9" s="58"/>
      <c r="AD9" s="55"/>
      <c r="AE9" s="61"/>
      <c r="AF9" s="59"/>
      <c r="AG9" s="56"/>
      <c r="AH9" s="62" t="s">
        <v>84</v>
      </c>
      <c r="AI9" s="30"/>
      <c r="AJ9" s="30"/>
    </row>
    <row r="10" spans="1:36" ht="12.75" hidden="1" customHeight="1">
      <c r="A10" s="63" t="s">
        <v>1875</v>
      </c>
      <c r="B10" s="64" t="s">
        <v>1868</v>
      </c>
      <c r="C10" s="63" t="s">
        <v>1869</v>
      </c>
      <c r="D10" s="63" t="s">
        <v>1876</v>
      </c>
      <c r="E10" s="65" t="s">
        <v>1205</v>
      </c>
      <c r="F10" s="66" t="s">
        <v>1660</v>
      </c>
      <c r="G10" s="63">
        <v>80188169</v>
      </c>
      <c r="H10" s="65" t="s">
        <v>1871</v>
      </c>
      <c r="I10" s="66">
        <v>43105</v>
      </c>
      <c r="J10" s="66">
        <v>43105</v>
      </c>
      <c r="K10" s="66"/>
      <c r="L10" s="67">
        <v>357</v>
      </c>
      <c r="M10" s="68">
        <v>56960000</v>
      </c>
      <c r="N10" s="68"/>
      <c r="O10" s="68"/>
      <c r="P10" s="67"/>
      <c r="Q10" s="67"/>
      <c r="R10" s="67"/>
      <c r="S10" s="67"/>
      <c r="T10" s="67"/>
      <c r="U10" s="67"/>
      <c r="V10" s="67"/>
      <c r="W10" s="67"/>
      <c r="X10" s="67"/>
      <c r="Y10" s="67"/>
      <c r="Z10" s="67"/>
      <c r="AA10" s="66" t="s">
        <v>1872</v>
      </c>
      <c r="AB10" s="69">
        <v>1549</v>
      </c>
      <c r="AC10" s="67"/>
      <c r="AD10" s="66" t="s">
        <v>1873</v>
      </c>
      <c r="AE10" s="68"/>
      <c r="AF10" s="68">
        <v>56960000</v>
      </c>
      <c r="AG10" s="66" t="s">
        <v>1016</v>
      </c>
      <c r="AH10" s="63" t="s">
        <v>1448</v>
      </c>
      <c r="AI10" s="30"/>
      <c r="AJ10" s="30"/>
    </row>
    <row r="11" spans="1:36" ht="12.75" hidden="1" customHeight="1">
      <c r="A11" s="63" t="s">
        <v>1877</v>
      </c>
      <c r="B11" s="64" t="s">
        <v>1868</v>
      </c>
      <c r="C11" s="63" t="s">
        <v>1869</v>
      </c>
      <c r="D11" s="63" t="s">
        <v>1878</v>
      </c>
      <c r="E11" s="65" t="s">
        <v>1879</v>
      </c>
      <c r="F11" s="66" t="s">
        <v>1660</v>
      </c>
      <c r="G11" s="63">
        <v>19257179</v>
      </c>
      <c r="H11" s="65" t="s">
        <v>1871</v>
      </c>
      <c r="I11" s="66">
        <v>43109</v>
      </c>
      <c r="J11" s="66">
        <v>43109</v>
      </c>
      <c r="K11" s="66"/>
      <c r="L11" s="67">
        <v>352</v>
      </c>
      <c r="M11" s="68">
        <v>56320000</v>
      </c>
      <c r="N11" s="68"/>
      <c r="O11" s="68"/>
      <c r="P11" s="67"/>
      <c r="Q11" s="67"/>
      <c r="R11" s="67"/>
      <c r="S11" s="67"/>
      <c r="T11" s="67"/>
      <c r="U11" s="67"/>
      <c r="V11" s="67"/>
      <c r="W11" s="67"/>
      <c r="X11" s="67"/>
      <c r="Y11" s="67"/>
      <c r="Z11" s="67"/>
      <c r="AA11" s="66" t="s">
        <v>1872</v>
      </c>
      <c r="AB11" s="69">
        <v>1549</v>
      </c>
      <c r="AC11" s="67"/>
      <c r="AD11" s="66" t="s">
        <v>1873</v>
      </c>
      <c r="AE11" s="68"/>
      <c r="AF11" s="68">
        <v>56320000</v>
      </c>
      <c r="AG11" s="66" t="s">
        <v>1016</v>
      </c>
      <c r="AH11" s="63" t="s">
        <v>1448</v>
      </c>
      <c r="AI11" s="30"/>
      <c r="AJ11" s="30"/>
    </row>
    <row r="12" spans="1:36" ht="12.75" hidden="1" customHeight="1">
      <c r="A12" s="63" t="s">
        <v>1880</v>
      </c>
      <c r="B12" s="64" t="s">
        <v>1868</v>
      </c>
      <c r="C12" s="63" t="s">
        <v>1869</v>
      </c>
      <c r="D12" s="63" t="s">
        <v>1881</v>
      </c>
      <c r="E12" s="65" t="s">
        <v>1882</v>
      </c>
      <c r="F12" s="66" t="s">
        <v>1660</v>
      </c>
      <c r="G12" s="67">
        <v>1065567313</v>
      </c>
      <c r="H12" s="65" t="s">
        <v>1883</v>
      </c>
      <c r="I12" s="66">
        <v>43124</v>
      </c>
      <c r="J12" s="66">
        <v>43124</v>
      </c>
      <c r="K12" s="66"/>
      <c r="L12" s="67">
        <v>337</v>
      </c>
      <c r="M12" s="68">
        <v>56054333</v>
      </c>
      <c r="N12" s="68"/>
      <c r="O12" s="68"/>
      <c r="P12" s="67"/>
      <c r="Q12" s="67"/>
      <c r="R12" s="67"/>
      <c r="S12" s="67"/>
      <c r="T12" s="67"/>
      <c r="U12" s="67"/>
      <c r="V12" s="67"/>
      <c r="W12" s="67"/>
      <c r="X12" s="67"/>
      <c r="Y12" s="67"/>
      <c r="Z12" s="67"/>
      <c r="AA12" s="66" t="s">
        <v>1872</v>
      </c>
      <c r="AB12" s="69">
        <v>1549</v>
      </c>
      <c r="AC12" s="67"/>
      <c r="AD12" s="66" t="s">
        <v>1873</v>
      </c>
      <c r="AE12" s="68"/>
      <c r="AF12" s="68">
        <v>56054333</v>
      </c>
      <c r="AG12" s="66" t="s">
        <v>1016</v>
      </c>
      <c r="AH12" s="63" t="s">
        <v>1448</v>
      </c>
      <c r="AI12" s="30"/>
      <c r="AJ12" s="30"/>
    </row>
    <row r="13" spans="1:36" ht="12.75" hidden="1" customHeight="1">
      <c r="A13" s="53" t="s">
        <v>1884</v>
      </c>
      <c r="B13" s="54" t="s">
        <v>84</v>
      </c>
      <c r="C13" s="55"/>
      <c r="D13" s="56"/>
      <c r="E13" s="57"/>
      <c r="F13" s="56"/>
      <c r="G13" s="58"/>
      <c r="H13" s="57"/>
      <c r="I13" s="56"/>
      <c r="J13" s="56"/>
      <c r="K13" s="56"/>
      <c r="L13" s="58"/>
      <c r="M13" s="59"/>
      <c r="N13" s="59"/>
      <c r="O13" s="59"/>
      <c r="P13" s="58"/>
      <c r="Q13" s="58"/>
      <c r="R13" s="58"/>
      <c r="S13" s="58"/>
      <c r="T13" s="58"/>
      <c r="U13" s="58"/>
      <c r="V13" s="58"/>
      <c r="W13" s="58"/>
      <c r="X13" s="58"/>
      <c r="Y13" s="58"/>
      <c r="Z13" s="58"/>
      <c r="AA13" s="57"/>
      <c r="AB13" s="60"/>
      <c r="AC13" s="58"/>
      <c r="AD13" s="55"/>
      <c r="AE13" s="61"/>
      <c r="AF13" s="59"/>
      <c r="AG13" s="56"/>
      <c r="AH13" s="62" t="s">
        <v>84</v>
      </c>
      <c r="AI13" s="30"/>
      <c r="AJ13" s="30"/>
    </row>
    <row r="14" spans="1:36" ht="12.75" hidden="1" customHeight="1">
      <c r="A14" s="63" t="s">
        <v>1885</v>
      </c>
      <c r="B14" s="64" t="s">
        <v>1868</v>
      </c>
      <c r="C14" s="63" t="s">
        <v>1869</v>
      </c>
      <c r="D14" s="63" t="s">
        <v>1886</v>
      </c>
      <c r="E14" s="65" t="s">
        <v>1887</v>
      </c>
      <c r="F14" s="66" t="s">
        <v>1660</v>
      </c>
      <c r="G14" s="67">
        <v>80762005</v>
      </c>
      <c r="H14" s="70" t="s">
        <v>1888</v>
      </c>
      <c r="I14" s="66">
        <v>43105</v>
      </c>
      <c r="J14" s="66">
        <v>43105</v>
      </c>
      <c r="K14" s="66"/>
      <c r="L14" s="67">
        <v>356</v>
      </c>
      <c r="M14" s="68">
        <v>87879335</v>
      </c>
      <c r="N14" s="68"/>
      <c r="O14" s="68"/>
      <c r="P14" s="67"/>
      <c r="Q14" s="67"/>
      <c r="R14" s="67"/>
      <c r="S14" s="67"/>
      <c r="T14" s="67"/>
      <c r="U14" s="67"/>
      <c r="V14" s="67"/>
      <c r="W14" s="67"/>
      <c r="X14" s="67"/>
      <c r="Y14" s="67"/>
      <c r="Z14" s="67"/>
      <c r="AA14" s="66" t="s">
        <v>1872</v>
      </c>
      <c r="AB14" s="69">
        <v>1549</v>
      </c>
      <c r="AC14" s="67"/>
      <c r="AD14" s="66" t="s">
        <v>1873</v>
      </c>
      <c r="AE14" s="68"/>
      <c r="AF14" s="68">
        <v>87879335</v>
      </c>
      <c r="AG14" s="66" t="s">
        <v>1016</v>
      </c>
      <c r="AH14" s="63" t="s">
        <v>1448</v>
      </c>
      <c r="AI14" s="30"/>
      <c r="AJ14" s="30"/>
    </row>
    <row r="15" spans="1:36" ht="12.75" hidden="1" customHeight="1">
      <c r="A15" s="63" t="s">
        <v>1889</v>
      </c>
      <c r="B15" s="64" t="s">
        <v>1868</v>
      </c>
      <c r="C15" s="63" t="s">
        <v>1869</v>
      </c>
      <c r="D15" s="63" t="s">
        <v>1890</v>
      </c>
      <c r="E15" s="65" t="s">
        <v>1891</v>
      </c>
      <c r="F15" s="66" t="s">
        <v>1660</v>
      </c>
      <c r="G15" s="67">
        <v>19474634</v>
      </c>
      <c r="H15" s="71" t="s">
        <v>1892</v>
      </c>
      <c r="I15" s="66">
        <v>43105</v>
      </c>
      <c r="J15" s="66">
        <v>43105</v>
      </c>
      <c r="K15" s="66"/>
      <c r="L15" s="67">
        <v>356</v>
      </c>
      <c r="M15" s="68">
        <v>26700000</v>
      </c>
      <c r="N15" s="68"/>
      <c r="O15" s="68"/>
      <c r="P15" s="67"/>
      <c r="Q15" s="67"/>
      <c r="R15" s="67"/>
      <c r="S15" s="67"/>
      <c r="T15" s="67"/>
      <c r="U15" s="67"/>
      <c r="V15" s="67"/>
      <c r="W15" s="67"/>
      <c r="X15" s="67"/>
      <c r="Y15" s="67"/>
      <c r="Z15" s="67"/>
      <c r="AA15" s="66" t="s">
        <v>1872</v>
      </c>
      <c r="AB15" s="69">
        <v>1549</v>
      </c>
      <c r="AC15" s="67"/>
      <c r="AD15" s="66" t="s">
        <v>1873</v>
      </c>
      <c r="AE15" s="68"/>
      <c r="AF15" s="68">
        <v>26700000</v>
      </c>
      <c r="AG15" s="66" t="s">
        <v>1016</v>
      </c>
      <c r="AH15" s="63" t="s">
        <v>1448</v>
      </c>
      <c r="AI15" s="30"/>
      <c r="AJ15" s="30"/>
    </row>
    <row r="16" spans="1:36" ht="12.75" hidden="1" customHeight="1">
      <c r="A16" s="63" t="s">
        <v>1893</v>
      </c>
      <c r="B16" s="64" t="s">
        <v>1868</v>
      </c>
      <c r="C16" s="63" t="s">
        <v>1869</v>
      </c>
      <c r="D16" s="63" t="s">
        <v>1894</v>
      </c>
      <c r="E16" s="65" t="s">
        <v>1895</v>
      </c>
      <c r="F16" s="66" t="s">
        <v>1660</v>
      </c>
      <c r="G16" s="67">
        <v>79392676</v>
      </c>
      <c r="H16" s="71" t="s">
        <v>1896</v>
      </c>
      <c r="I16" s="66">
        <v>43105</v>
      </c>
      <c r="J16" s="66">
        <v>43105</v>
      </c>
      <c r="K16" s="66"/>
      <c r="L16" s="67">
        <v>356</v>
      </c>
      <c r="M16" s="68">
        <v>26700000</v>
      </c>
      <c r="N16" s="68"/>
      <c r="O16" s="68"/>
      <c r="P16" s="67"/>
      <c r="Q16" s="67"/>
      <c r="R16" s="67"/>
      <c r="S16" s="67"/>
      <c r="T16" s="67"/>
      <c r="U16" s="67"/>
      <c r="V16" s="67"/>
      <c r="W16" s="67"/>
      <c r="X16" s="67"/>
      <c r="Y16" s="67"/>
      <c r="Z16" s="67"/>
      <c r="AA16" s="66" t="s">
        <v>1872</v>
      </c>
      <c r="AB16" s="69">
        <v>1549</v>
      </c>
      <c r="AC16" s="67"/>
      <c r="AD16" s="66" t="s">
        <v>1873</v>
      </c>
      <c r="AE16" s="68"/>
      <c r="AF16" s="68">
        <v>26700000</v>
      </c>
      <c r="AG16" s="66" t="s">
        <v>1016</v>
      </c>
      <c r="AH16" s="63" t="s">
        <v>1448</v>
      </c>
      <c r="AI16" s="30"/>
      <c r="AJ16" s="30"/>
    </row>
    <row r="17" spans="1:36" ht="12.75" hidden="1" customHeight="1">
      <c r="A17" s="63" t="s">
        <v>1897</v>
      </c>
      <c r="B17" s="64" t="s">
        <v>1868</v>
      </c>
      <c r="C17" s="63" t="s">
        <v>1869</v>
      </c>
      <c r="D17" s="63" t="s">
        <v>1898</v>
      </c>
      <c r="E17" s="65" t="s">
        <v>1899</v>
      </c>
      <c r="F17" s="66" t="s">
        <v>1660</v>
      </c>
      <c r="G17" s="67">
        <v>19319323</v>
      </c>
      <c r="H17" s="71" t="s">
        <v>1896</v>
      </c>
      <c r="I17" s="66">
        <v>43105</v>
      </c>
      <c r="J17" s="66">
        <v>43105</v>
      </c>
      <c r="K17" s="66"/>
      <c r="L17" s="67">
        <v>356</v>
      </c>
      <c r="M17" s="68">
        <v>26700000</v>
      </c>
      <c r="N17" s="68"/>
      <c r="O17" s="68"/>
      <c r="P17" s="67"/>
      <c r="Q17" s="67"/>
      <c r="R17" s="67"/>
      <c r="S17" s="67"/>
      <c r="T17" s="67"/>
      <c r="U17" s="67"/>
      <c r="V17" s="67"/>
      <c r="W17" s="67"/>
      <c r="X17" s="67"/>
      <c r="Y17" s="67"/>
      <c r="Z17" s="67"/>
      <c r="AA17" s="66" t="s">
        <v>1872</v>
      </c>
      <c r="AB17" s="69">
        <v>1549</v>
      </c>
      <c r="AC17" s="67"/>
      <c r="AD17" s="66" t="s">
        <v>1873</v>
      </c>
      <c r="AE17" s="68"/>
      <c r="AF17" s="68">
        <v>26700000</v>
      </c>
      <c r="AG17" s="66" t="s">
        <v>1016</v>
      </c>
      <c r="AH17" s="63" t="s">
        <v>1448</v>
      </c>
      <c r="AI17" s="30"/>
      <c r="AJ17" s="30"/>
    </row>
    <row r="18" spans="1:36" ht="12.75" hidden="1" customHeight="1">
      <c r="A18" s="63" t="s">
        <v>1900</v>
      </c>
      <c r="B18" s="64" t="s">
        <v>1868</v>
      </c>
      <c r="C18" s="63" t="s">
        <v>1869</v>
      </c>
      <c r="D18" s="63" t="s">
        <v>1901</v>
      </c>
      <c r="E18" s="65" t="s">
        <v>1902</v>
      </c>
      <c r="F18" s="66" t="s">
        <v>1660</v>
      </c>
      <c r="G18" s="67">
        <v>1026555099</v>
      </c>
      <c r="H18" s="71" t="s">
        <v>1903</v>
      </c>
      <c r="I18" s="66">
        <v>43105</v>
      </c>
      <c r="J18" s="66">
        <v>43105</v>
      </c>
      <c r="K18" s="66"/>
      <c r="L18" s="67">
        <v>356</v>
      </c>
      <c r="M18" s="68">
        <v>58146667</v>
      </c>
      <c r="N18" s="68"/>
      <c r="O18" s="68"/>
      <c r="P18" s="67"/>
      <c r="Q18" s="67"/>
      <c r="R18" s="67"/>
      <c r="S18" s="67"/>
      <c r="T18" s="67"/>
      <c r="U18" s="67"/>
      <c r="V18" s="67"/>
      <c r="W18" s="67"/>
      <c r="X18" s="67"/>
      <c r="Y18" s="67"/>
      <c r="Z18" s="67"/>
      <c r="AA18" s="66" t="s">
        <v>1872</v>
      </c>
      <c r="AB18" s="69">
        <v>1549</v>
      </c>
      <c r="AC18" s="67"/>
      <c r="AD18" s="66" t="s">
        <v>1873</v>
      </c>
      <c r="AE18" s="68"/>
      <c r="AF18" s="68">
        <v>58146667</v>
      </c>
      <c r="AG18" s="66" t="s">
        <v>1016</v>
      </c>
      <c r="AH18" s="63" t="s">
        <v>1448</v>
      </c>
      <c r="AI18" s="30"/>
      <c r="AJ18" s="30"/>
    </row>
    <row r="19" spans="1:36" ht="12.75" hidden="1" customHeight="1">
      <c r="A19" s="63" t="s">
        <v>1904</v>
      </c>
      <c r="B19" s="64" t="s">
        <v>1868</v>
      </c>
      <c r="C19" s="63" t="s">
        <v>1869</v>
      </c>
      <c r="D19" s="63" t="s">
        <v>1905</v>
      </c>
      <c r="E19" s="65" t="s">
        <v>1906</v>
      </c>
      <c r="F19" s="66" t="s">
        <v>1660</v>
      </c>
      <c r="G19" s="67">
        <v>79380897</v>
      </c>
      <c r="H19" s="71" t="s">
        <v>1907</v>
      </c>
      <c r="I19" s="66">
        <v>43109</v>
      </c>
      <c r="J19" s="66">
        <v>43110</v>
      </c>
      <c r="K19" s="66"/>
      <c r="L19" s="67">
        <v>352</v>
      </c>
      <c r="M19" s="68">
        <v>91260000</v>
      </c>
      <c r="N19" s="68"/>
      <c r="O19" s="68"/>
      <c r="P19" s="67"/>
      <c r="Q19" s="67"/>
      <c r="R19" s="67"/>
      <c r="S19" s="67"/>
      <c r="T19" s="67"/>
      <c r="U19" s="67"/>
      <c r="V19" s="67"/>
      <c r="W19" s="67"/>
      <c r="X19" s="67"/>
      <c r="Y19" s="67"/>
      <c r="Z19" s="67"/>
      <c r="AA19" s="66" t="s">
        <v>1872</v>
      </c>
      <c r="AB19" s="69">
        <v>1549</v>
      </c>
      <c r="AC19" s="67"/>
      <c r="AD19" s="66" t="s">
        <v>1873</v>
      </c>
      <c r="AE19" s="68"/>
      <c r="AF19" s="68">
        <v>91260000</v>
      </c>
      <c r="AG19" s="66" t="s">
        <v>1016</v>
      </c>
      <c r="AH19" s="63" t="s">
        <v>1448</v>
      </c>
      <c r="AI19" s="30"/>
      <c r="AJ19" s="30"/>
    </row>
    <row r="20" spans="1:36" ht="12.75" hidden="1" customHeight="1">
      <c r="A20" s="63" t="s">
        <v>1908</v>
      </c>
      <c r="B20" s="64" t="s">
        <v>1868</v>
      </c>
      <c r="C20" s="63" t="s">
        <v>1869</v>
      </c>
      <c r="D20" s="63" t="s">
        <v>1909</v>
      </c>
      <c r="E20" s="65" t="s">
        <v>1910</v>
      </c>
      <c r="F20" s="66" t="s">
        <v>1660</v>
      </c>
      <c r="G20" s="67">
        <v>52424617</v>
      </c>
      <c r="H20" s="71" t="s">
        <v>1911</v>
      </c>
      <c r="I20" s="66">
        <v>43105</v>
      </c>
      <c r="J20" s="66">
        <v>43105</v>
      </c>
      <c r="K20" s="66"/>
      <c r="L20" s="67">
        <v>356</v>
      </c>
      <c r="M20" s="68">
        <v>45093333</v>
      </c>
      <c r="N20" s="68"/>
      <c r="O20" s="68"/>
      <c r="P20" s="67"/>
      <c r="Q20" s="67"/>
      <c r="R20" s="67"/>
      <c r="S20" s="67"/>
      <c r="T20" s="67"/>
      <c r="U20" s="67"/>
      <c r="V20" s="67"/>
      <c r="W20" s="67"/>
      <c r="X20" s="67"/>
      <c r="Y20" s="67"/>
      <c r="Z20" s="67"/>
      <c r="AA20" s="66" t="s">
        <v>1872</v>
      </c>
      <c r="AB20" s="69">
        <v>1549</v>
      </c>
      <c r="AC20" s="67"/>
      <c r="AD20" s="66" t="s">
        <v>1873</v>
      </c>
      <c r="AE20" s="68"/>
      <c r="AF20" s="68">
        <v>45093333</v>
      </c>
      <c r="AG20" s="66" t="s">
        <v>1016</v>
      </c>
      <c r="AH20" s="63" t="s">
        <v>1448</v>
      </c>
      <c r="AI20" s="30"/>
      <c r="AJ20" s="30"/>
    </row>
    <row r="21" spans="1:36" ht="12.75" hidden="1" customHeight="1">
      <c r="A21" s="63" t="s">
        <v>1912</v>
      </c>
      <c r="B21" s="64" t="s">
        <v>1868</v>
      </c>
      <c r="C21" s="63" t="s">
        <v>1869</v>
      </c>
      <c r="D21" s="63" t="s">
        <v>1913</v>
      </c>
      <c r="E21" s="65" t="s">
        <v>1166</v>
      </c>
      <c r="F21" s="66" t="s">
        <v>1660</v>
      </c>
      <c r="G21" s="67">
        <v>80167913</v>
      </c>
      <c r="H21" s="71" t="s">
        <v>1914</v>
      </c>
      <c r="I21" s="66">
        <v>43109</v>
      </c>
      <c r="J21" s="66">
        <v>43109</v>
      </c>
      <c r="K21" s="66"/>
      <c r="L21" s="67">
        <v>356</v>
      </c>
      <c r="M21" s="68">
        <v>44586666</v>
      </c>
      <c r="N21" s="68"/>
      <c r="O21" s="68"/>
      <c r="P21" s="67"/>
      <c r="Q21" s="67"/>
      <c r="R21" s="67"/>
      <c r="S21" s="67"/>
      <c r="T21" s="67"/>
      <c r="U21" s="67"/>
      <c r="V21" s="67"/>
      <c r="W21" s="67"/>
      <c r="X21" s="67"/>
      <c r="Y21" s="67"/>
      <c r="Z21" s="67"/>
      <c r="AA21" s="66" t="s">
        <v>1872</v>
      </c>
      <c r="AB21" s="69">
        <v>1549</v>
      </c>
      <c r="AC21" s="67"/>
      <c r="AD21" s="66" t="s">
        <v>1873</v>
      </c>
      <c r="AE21" s="68"/>
      <c r="AF21" s="68">
        <v>44586666</v>
      </c>
      <c r="AG21" s="66" t="s">
        <v>1016</v>
      </c>
      <c r="AH21" s="63" t="s">
        <v>1448</v>
      </c>
      <c r="AI21" s="30"/>
      <c r="AJ21" s="30"/>
    </row>
    <row r="22" spans="1:36" ht="12.75" hidden="1" customHeight="1">
      <c r="A22" s="63" t="s">
        <v>1915</v>
      </c>
      <c r="B22" s="64" t="s">
        <v>1868</v>
      </c>
      <c r="C22" s="63" t="s">
        <v>1869</v>
      </c>
      <c r="D22" s="63" t="s">
        <v>1916</v>
      </c>
      <c r="E22" s="65" t="s">
        <v>1059</v>
      </c>
      <c r="F22" s="66" t="s">
        <v>1660</v>
      </c>
      <c r="G22" s="67">
        <v>52060589</v>
      </c>
      <c r="H22" s="71" t="s">
        <v>1917</v>
      </c>
      <c r="I22" s="66">
        <v>43105</v>
      </c>
      <c r="J22" s="66">
        <v>43105</v>
      </c>
      <c r="K22" s="66"/>
      <c r="L22" s="67">
        <v>356</v>
      </c>
      <c r="M22" s="68">
        <v>58146667</v>
      </c>
      <c r="N22" s="68"/>
      <c r="O22" s="68"/>
      <c r="P22" s="67"/>
      <c r="Q22" s="67"/>
      <c r="R22" s="67"/>
      <c r="S22" s="67"/>
      <c r="T22" s="67"/>
      <c r="U22" s="67"/>
      <c r="V22" s="67"/>
      <c r="W22" s="67"/>
      <c r="X22" s="67"/>
      <c r="Y22" s="67"/>
      <c r="Z22" s="67"/>
      <c r="AA22" s="66" t="s">
        <v>1872</v>
      </c>
      <c r="AB22" s="69">
        <v>1549</v>
      </c>
      <c r="AC22" s="67"/>
      <c r="AD22" s="66" t="s">
        <v>1873</v>
      </c>
      <c r="AE22" s="68"/>
      <c r="AF22" s="68">
        <v>58146667</v>
      </c>
      <c r="AG22" s="66" t="s">
        <v>1016</v>
      </c>
      <c r="AH22" s="63" t="s">
        <v>1448</v>
      </c>
      <c r="AI22" s="30"/>
      <c r="AJ22" s="30"/>
    </row>
    <row r="23" spans="1:36" ht="12.75" hidden="1" customHeight="1">
      <c r="A23" s="63" t="s">
        <v>1918</v>
      </c>
      <c r="B23" s="64" t="s">
        <v>1868</v>
      </c>
      <c r="C23" s="63" t="s">
        <v>1869</v>
      </c>
      <c r="D23" s="63" t="s">
        <v>1919</v>
      </c>
      <c r="E23" s="65" t="s">
        <v>1920</v>
      </c>
      <c r="F23" s="66" t="s">
        <v>1660</v>
      </c>
      <c r="G23" s="67">
        <v>79634967</v>
      </c>
      <c r="H23" s="71" t="s">
        <v>1921</v>
      </c>
      <c r="I23" s="66">
        <v>43109</v>
      </c>
      <c r="J23" s="66">
        <v>43109</v>
      </c>
      <c r="K23" s="66"/>
      <c r="L23" s="67">
        <v>352</v>
      </c>
      <c r="M23" s="68">
        <v>61013333</v>
      </c>
      <c r="N23" s="68"/>
      <c r="O23" s="68"/>
      <c r="P23" s="67"/>
      <c r="Q23" s="67"/>
      <c r="R23" s="67"/>
      <c r="S23" s="67"/>
      <c r="T23" s="67"/>
      <c r="U23" s="67"/>
      <c r="V23" s="67"/>
      <c r="W23" s="67"/>
      <c r="X23" s="67"/>
      <c r="Y23" s="67"/>
      <c r="Z23" s="67"/>
      <c r="AA23" s="66" t="s">
        <v>1922</v>
      </c>
      <c r="AB23" s="69">
        <v>1540</v>
      </c>
      <c r="AC23" s="67"/>
      <c r="AD23" s="66" t="s">
        <v>1923</v>
      </c>
      <c r="AE23" s="68"/>
      <c r="AF23" s="68">
        <v>61013333</v>
      </c>
      <c r="AG23" s="66" t="s">
        <v>1016</v>
      </c>
      <c r="AH23" s="63" t="s">
        <v>1448</v>
      </c>
      <c r="AI23" s="30"/>
      <c r="AJ23" s="30"/>
    </row>
    <row r="24" spans="1:36" ht="12.75" hidden="1" customHeight="1">
      <c r="A24" s="63" t="s">
        <v>1924</v>
      </c>
      <c r="B24" s="64" t="s">
        <v>1868</v>
      </c>
      <c r="C24" s="63" t="s">
        <v>1869</v>
      </c>
      <c r="D24" s="63" t="s">
        <v>1925</v>
      </c>
      <c r="E24" s="65" t="s">
        <v>1063</v>
      </c>
      <c r="F24" s="66" t="s">
        <v>1660</v>
      </c>
      <c r="G24" s="67">
        <v>79489811</v>
      </c>
      <c r="H24" s="71" t="s">
        <v>1926</v>
      </c>
      <c r="I24" s="66">
        <v>43109</v>
      </c>
      <c r="J24" s="66">
        <v>43109</v>
      </c>
      <c r="K24" s="66"/>
      <c r="L24" s="67">
        <v>352</v>
      </c>
      <c r="M24" s="68">
        <v>57493333</v>
      </c>
      <c r="N24" s="68"/>
      <c r="O24" s="68"/>
      <c r="P24" s="67"/>
      <c r="Q24" s="67"/>
      <c r="R24" s="67"/>
      <c r="S24" s="67"/>
      <c r="T24" s="67"/>
      <c r="U24" s="67"/>
      <c r="V24" s="67"/>
      <c r="W24" s="67"/>
      <c r="X24" s="67"/>
      <c r="Y24" s="67"/>
      <c r="Z24" s="67"/>
      <c r="AA24" s="66" t="s">
        <v>1872</v>
      </c>
      <c r="AB24" s="69">
        <v>1549</v>
      </c>
      <c r="AC24" s="67"/>
      <c r="AD24" s="66" t="s">
        <v>1873</v>
      </c>
      <c r="AE24" s="68"/>
      <c r="AF24" s="68">
        <v>57493333</v>
      </c>
      <c r="AG24" s="66" t="s">
        <v>1016</v>
      </c>
      <c r="AH24" s="63" t="s">
        <v>1448</v>
      </c>
      <c r="AI24" s="30"/>
      <c r="AJ24" s="30"/>
    </row>
    <row r="25" spans="1:36" ht="12.75" hidden="1" customHeight="1">
      <c r="A25" s="63" t="s">
        <v>1927</v>
      </c>
      <c r="B25" s="64" t="s">
        <v>1868</v>
      </c>
      <c r="C25" s="63" t="s">
        <v>1869</v>
      </c>
      <c r="D25" s="63" t="s">
        <v>1928</v>
      </c>
      <c r="E25" s="65" t="s">
        <v>1929</v>
      </c>
      <c r="F25" s="66" t="s">
        <v>1660</v>
      </c>
      <c r="G25" s="67">
        <v>1032439201</v>
      </c>
      <c r="H25" s="71" t="s">
        <v>1930</v>
      </c>
      <c r="I25" s="66">
        <v>43109</v>
      </c>
      <c r="J25" s="66">
        <v>43109</v>
      </c>
      <c r="K25" s="66"/>
      <c r="L25" s="67">
        <v>352</v>
      </c>
      <c r="M25" s="68">
        <v>56320000</v>
      </c>
      <c r="N25" s="68"/>
      <c r="O25" s="68"/>
      <c r="P25" s="67"/>
      <c r="Q25" s="67"/>
      <c r="R25" s="67"/>
      <c r="S25" s="67"/>
      <c r="T25" s="67"/>
      <c r="U25" s="67"/>
      <c r="V25" s="67"/>
      <c r="W25" s="67"/>
      <c r="X25" s="67"/>
      <c r="Y25" s="67"/>
      <c r="Z25" s="67"/>
      <c r="AA25" s="66" t="s">
        <v>1872</v>
      </c>
      <c r="AB25" s="69">
        <v>1549</v>
      </c>
      <c r="AC25" s="67"/>
      <c r="AD25" s="66" t="s">
        <v>1873</v>
      </c>
      <c r="AE25" s="68"/>
      <c r="AF25" s="68">
        <v>56320000</v>
      </c>
      <c r="AG25" s="66" t="s">
        <v>1016</v>
      </c>
      <c r="AH25" s="63" t="s">
        <v>1448</v>
      </c>
      <c r="AI25" s="30"/>
      <c r="AJ25" s="30"/>
    </row>
    <row r="26" spans="1:36" ht="12.75" hidden="1" customHeight="1">
      <c r="A26" s="63" t="s">
        <v>1931</v>
      </c>
      <c r="B26" s="64" t="s">
        <v>1868</v>
      </c>
      <c r="C26" s="63" t="s">
        <v>1869</v>
      </c>
      <c r="D26" s="63" t="s">
        <v>1932</v>
      </c>
      <c r="E26" s="65" t="s">
        <v>1933</v>
      </c>
      <c r="F26" s="66" t="s">
        <v>1660</v>
      </c>
      <c r="G26" s="67">
        <v>79694258</v>
      </c>
      <c r="H26" s="71" t="s">
        <v>1930</v>
      </c>
      <c r="I26" s="66">
        <v>43109</v>
      </c>
      <c r="J26" s="66">
        <v>43109</v>
      </c>
      <c r="K26" s="66"/>
      <c r="L26" s="67">
        <v>352</v>
      </c>
      <c r="M26" s="68">
        <v>56320000</v>
      </c>
      <c r="N26" s="68"/>
      <c r="O26" s="68"/>
      <c r="P26" s="67"/>
      <c r="Q26" s="67"/>
      <c r="R26" s="67"/>
      <c r="S26" s="67"/>
      <c r="T26" s="67"/>
      <c r="U26" s="67"/>
      <c r="V26" s="67"/>
      <c r="W26" s="67"/>
      <c r="X26" s="67"/>
      <c r="Y26" s="67"/>
      <c r="Z26" s="67"/>
      <c r="AA26" s="66" t="s">
        <v>1872</v>
      </c>
      <c r="AB26" s="69">
        <v>1549</v>
      </c>
      <c r="AC26" s="67"/>
      <c r="AD26" s="66" t="s">
        <v>1873</v>
      </c>
      <c r="AE26" s="68"/>
      <c r="AF26" s="68">
        <v>56320000</v>
      </c>
      <c r="AG26" s="66" t="s">
        <v>1016</v>
      </c>
      <c r="AH26" s="63" t="s">
        <v>1448</v>
      </c>
      <c r="AI26" s="30"/>
      <c r="AJ26" s="30"/>
    </row>
    <row r="27" spans="1:36" ht="12.75" hidden="1" customHeight="1">
      <c r="A27" s="63" t="s">
        <v>1934</v>
      </c>
      <c r="B27" s="64" t="s">
        <v>1868</v>
      </c>
      <c r="C27" s="63" t="s">
        <v>1869</v>
      </c>
      <c r="D27" s="63" t="s">
        <v>1935</v>
      </c>
      <c r="E27" s="65" t="s">
        <v>1606</v>
      </c>
      <c r="F27" s="66" t="s">
        <v>1660</v>
      </c>
      <c r="G27" s="67">
        <v>1023888785</v>
      </c>
      <c r="H27" s="71" t="s">
        <v>1936</v>
      </c>
      <c r="I27" s="66">
        <v>43109</v>
      </c>
      <c r="J27" s="66">
        <v>43109</v>
      </c>
      <c r="K27" s="66"/>
      <c r="L27" s="67">
        <v>352</v>
      </c>
      <c r="M27" s="68">
        <v>57493333</v>
      </c>
      <c r="N27" s="68"/>
      <c r="O27" s="68"/>
      <c r="P27" s="67"/>
      <c r="Q27" s="67"/>
      <c r="R27" s="67"/>
      <c r="S27" s="67"/>
      <c r="T27" s="67"/>
      <c r="U27" s="67"/>
      <c r="V27" s="67"/>
      <c r="W27" s="67"/>
      <c r="X27" s="67"/>
      <c r="Y27" s="67"/>
      <c r="Z27" s="67"/>
      <c r="AA27" s="66" t="s">
        <v>1872</v>
      </c>
      <c r="AB27" s="69">
        <v>1549</v>
      </c>
      <c r="AC27" s="67"/>
      <c r="AD27" s="66" t="s">
        <v>1873</v>
      </c>
      <c r="AE27" s="68"/>
      <c r="AF27" s="68">
        <v>57493333</v>
      </c>
      <c r="AG27" s="66" t="s">
        <v>1016</v>
      </c>
      <c r="AH27" s="63" t="s">
        <v>1448</v>
      </c>
      <c r="AI27" s="30"/>
      <c r="AJ27" s="30"/>
    </row>
    <row r="28" spans="1:36" ht="12.75" hidden="1" customHeight="1">
      <c r="A28" s="63" t="s">
        <v>1937</v>
      </c>
      <c r="B28" s="64" t="s">
        <v>1868</v>
      </c>
      <c r="C28" s="63" t="s">
        <v>1869</v>
      </c>
      <c r="D28" s="63" t="s">
        <v>1938</v>
      </c>
      <c r="E28" s="65" t="s">
        <v>1939</v>
      </c>
      <c r="F28" s="66" t="s">
        <v>1660</v>
      </c>
      <c r="G28" s="67">
        <v>1073676940</v>
      </c>
      <c r="H28" s="71" t="s">
        <v>1940</v>
      </c>
      <c r="I28" s="66">
        <v>43109</v>
      </c>
      <c r="J28" s="66">
        <v>43109</v>
      </c>
      <c r="K28" s="66"/>
      <c r="L28" s="67">
        <v>352</v>
      </c>
      <c r="M28" s="68">
        <v>32853333</v>
      </c>
      <c r="N28" s="68"/>
      <c r="O28" s="68"/>
      <c r="P28" s="67"/>
      <c r="Q28" s="67"/>
      <c r="R28" s="67"/>
      <c r="S28" s="67"/>
      <c r="T28" s="67"/>
      <c r="U28" s="67"/>
      <c r="V28" s="67"/>
      <c r="W28" s="67"/>
      <c r="X28" s="67"/>
      <c r="Y28" s="67"/>
      <c r="Z28" s="67"/>
      <c r="AA28" s="66" t="s">
        <v>1872</v>
      </c>
      <c r="AB28" s="69">
        <v>1549</v>
      </c>
      <c r="AC28" s="67"/>
      <c r="AD28" s="66" t="s">
        <v>1873</v>
      </c>
      <c r="AE28" s="68"/>
      <c r="AF28" s="68">
        <v>32853333</v>
      </c>
      <c r="AG28" s="66" t="s">
        <v>1016</v>
      </c>
      <c r="AH28" s="63" t="s">
        <v>1448</v>
      </c>
      <c r="AI28" s="30"/>
      <c r="AJ28" s="30"/>
    </row>
    <row r="29" spans="1:36" ht="12.75" hidden="1" customHeight="1">
      <c r="A29" s="63" t="s">
        <v>1941</v>
      </c>
      <c r="B29" s="64" t="s">
        <v>1868</v>
      </c>
      <c r="C29" s="63" t="s">
        <v>1869</v>
      </c>
      <c r="D29" s="63" t="s">
        <v>1942</v>
      </c>
      <c r="E29" s="65" t="s">
        <v>1943</v>
      </c>
      <c r="F29" s="66" t="s">
        <v>1660</v>
      </c>
      <c r="G29" s="67">
        <v>79893200</v>
      </c>
      <c r="H29" s="71" t="s">
        <v>1930</v>
      </c>
      <c r="I29" s="66">
        <v>43110</v>
      </c>
      <c r="J29" s="66">
        <v>43110</v>
      </c>
      <c r="K29" s="66"/>
      <c r="L29" s="67">
        <v>351</v>
      </c>
      <c r="M29" s="68">
        <v>56160000</v>
      </c>
      <c r="N29" s="68"/>
      <c r="O29" s="68"/>
      <c r="P29" s="67"/>
      <c r="Q29" s="67"/>
      <c r="R29" s="67"/>
      <c r="S29" s="67"/>
      <c r="T29" s="67"/>
      <c r="U29" s="67"/>
      <c r="V29" s="67"/>
      <c r="W29" s="67"/>
      <c r="X29" s="67"/>
      <c r="Y29" s="67"/>
      <c r="Z29" s="67"/>
      <c r="AA29" s="66" t="s">
        <v>1872</v>
      </c>
      <c r="AB29" s="69">
        <v>1549</v>
      </c>
      <c r="AC29" s="67"/>
      <c r="AD29" s="66" t="s">
        <v>1873</v>
      </c>
      <c r="AE29" s="68"/>
      <c r="AF29" s="68">
        <v>56160000</v>
      </c>
      <c r="AG29" s="66" t="s">
        <v>1016</v>
      </c>
      <c r="AH29" s="63" t="s">
        <v>1448</v>
      </c>
      <c r="AI29" s="30"/>
      <c r="AJ29" s="30"/>
    </row>
    <row r="30" spans="1:36" ht="12.75" hidden="1" customHeight="1">
      <c r="A30" s="63" t="s">
        <v>1944</v>
      </c>
      <c r="B30" s="64" t="s">
        <v>1868</v>
      </c>
      <c r="C30" s="63" t="s">
        <v>1869</v>
      </c>
      <c r="D30" s="63" t="s">
        <v>1945</v>
      </c>
      <c r="E30" s="65" t="s">
        <v>1946</v>
      </c>
      <c r="F30" s="66" t="s">
        <v>1660</v>
      </c>
      <c r="G30" s="67">
        <v>52214091</v>
      </c>
      <c r="H30" s="71" t="s">
        <v>1947</v>
      </c>
      <c r="I30" s="66">
        <v>43111</v>
      </c>
      <c r="J30" s="66">
        <v>43111</v>
      </c>
      <c r="K30" s="66"/>
      <c r="L30" s="67">
        <v>350</v>
      </c>
      <c r="M30" s="68">
        <v>56000000</v>
      </c>
      <c r="N30" s="68"/>
      <c r="O30" s="68"/>
      <c r="P30" s="67"/>
      <c r="Q30" s="67"/>
      <c r="R30" s="67"/>
      <c r="S30" s="67"/>
      <c r="T30" s="67"/>
      <c r="U30" s="67"/>
      <c r="V30" s="67"/>
      <c r="W30" s="67"/>
      <c r="X30" s="67"/>
      <c r="Y30" s="67"/>
      <c r="Z30" s="67"/>
      <c r="AA30" s="66" t="s">
        <v>1368</v>
      </c>
      <c r="AB30" s="69">
        <v>1536</v>
      </c>
      <c r="AC30" s="67"/>
      <c r="AD30" s="66" t="s">
        <v>1948</v>
      </c>
      <c r="AE30" s="68"/>
      <c r="AF30" s="68">
        <v>56000000</v>
      </c>
      <c r="AG30" s="66" t="s">
        <v>1016</v>
      </c>
      <c r="AH30" s="63" t="s">
        <v>1448</v>
      </c>
      <c r="AI30" s="30"/>
      <c r="AJ30" s="30"/>
    </row>
    <row r="31" spans="1:36" ht="12.75" hidden="1" customHeight="1">
      <c r="A31" s="63" t="s">
        <v>1949</v>
      </c>
      <c r="B31" s="64" t="s">
        <v>1868</v>
      </c>
      <c r="C31" s="63" t="s">
        <v>1869</v>
      </c>
      <c r="D31" s="63" t="s">
        <v>1950</v>
      </c>
      <c r="E31" s="65" t="s">
        <v>1383</v>
      </c>
      <c r="F31" s="66" t="s">
        <v>1660</v>
      </c>
      <c r="G31" s="67">
        <v>1026277883</v>
      </c>
      <c r="H31" s="65" t="s">
        <v>1951</v>
      </c>
      <c r="I31" s="66">
        <v>43111</v>
      </c>
      <c r="J31" s="66">
        <v>43111</v>
      </c>
      <c r="K31" s="66"/>
      <c r="L31" s="67">
        <v>350</v>
      </c>
      <c r="M31" s="68">
        <v>35000000</v>
      </c>
      <c r="N31" s="68"/>
      <c r="O31" s="68"/>
      <c r="P31" s="67"/>
      <c r="Q31" s="67"/>
      <c r="R31" s="67"/>
      <c r="S31" s="67"/>
      <c r="T31" s="67"/>
      <c r="U31" s="67"/>
      <c r="V31" s="67"/>
      <c r="W31" s="67"/>
      <c r="X31" s="67"/>
      <c r="Y31" s="67"/>
      <c r="Z31" s="67"/>
      <c r="AA31" s="66" t="s">
        <v>1368</v>
      </c>
      <c r="AB31" s="69">
        <v>1536</v>
      </c>
      <c r="AC31" s="67"/>
      <c r="AD31" s="66" t="s">
        <v>1948</v>
      </c>
      <c r="AE31" s="68"/>
      <c r="AF31" s="68">
        <v>35000000</v>
      </c>
      <c r="AG31" s="66" t="s">
        <v>1016</v>
      </c>
      <c r="AH31" s="63" t="s">
        <v>1448</v>
      </c>
      <c r="AI31" s="30"/>
      <c r="AJ31" s="30"/>
    </row>
    <row r="32" spans="1:36" ht="12.75" hidden="1" customHeight="1">
      <c r="A32" s="63" t="s">
        <v>1952</v>
      </c>
      <c r="B32" s="64" t="s">
        <v>1868</v>
      </c>
      <c r="C32" s="63" t="s">
        <v>1869</v>
      </c>
      <c r="D32" s="63" t="s">
        <v>1953</v>
      </c>
      <c r="E32" s="65" t="s">
        <v>1954</v>
      </c>
      <c r="F32" s="66" t="s">
        <v>1660</v>
      </c>
      <c r="G32" s="67">
        <v>79355789</v>
      </c>
      <c r="H32" s="65" t="s">
        <v>1955</v>
      </c>
      <c r="I32" s="66">
        <v>43111</v>
      </c>
      <c r="J32" s="66">
        <v>43111</v>
      </c>
      <c r="K32" s="66"/>
      <c r="L32" s="67">
        <v>350</v>
      </c>
      <c r="M32" s="68">
        <v>26325000</v>
      </c>
      <c r="N32" s="68"/>
      <c r="O32" s="68"/>
      <c r="P32" s="67"/>
      <c r="Q32" s="67"/>
      <c r="R32" s="67"/>
      <c r="S32" s="67"/>
      <c r="T32" s="67"/>
      <c r="U32" s="67"/>
      <c r="V32" s="67"/>
      <c r="W32" s="67"/>
      <c r="X32" s="67"/>
      <c r="Y32" s="67"/>
      <c r="Z32" s="67"/>
      <c r="AA32" s="66" t="s">
        <v>1872</v>
      </c>
      <c r="AB32" s="69">
        <v>1549</v>
      </c>
      <c r="AC32" s="67"/>
      <c r="AD32" s="66" t="s">
        <v>1873</v>
      </c>
      <c r="AE32" s="68"/>
      <c r="AF32" s="68">
        <v>26325000</v>
      </c>
      <c r="AG32" s="66" t="s">
        <v>1016</v>
      </c>
      <c r="AH32" s="63" t="s">
        <v>1448</v>
      </c>
      <c r="AI32" s="30"/>
      <c r="AJ32" s="30"/>
    </row>
    <row r="33" spans="1:36" ht="12.75" hidden="1" customHeight="1">
      <c r="A33" s="63" t="s">
        <v>1956</v>
      </c>
      <c r="B33" s="64" t="s">
        <v>1868</v>
      </c>
      <c r="C33" s="63" t="s">
        <v>1869</v>
      </c>
      <c r="D33" s="63" t="s">
        <v>1957</v>
      </c>
      <c r="E33" s="65" t="s">
        <v>1386</v>
      </c>
      <c r="F33" s="66" t="s">
        <v>1660</v>
      </c>
      <c r="G33" s="67">
        <v>1013611272</v>
      </c>
      <c r="H33" s="65" t="s">
        <v>1958</v>
      </c>
      <c r="I33" s="66">
        <v>43111</v>
      </c>
      <c r="J33" s="66">
        <v>43111</v>
      </c>
      <c r="K33" s="66"/>
      <c r="L33" s="67">
        <v>350</v>
      </c>
      <c r="M33" s="68">
        <v>56000000</v>
      </c>
      <c r="N33" s="68"/>
      <c r="O33" s="68"/>
      <c r="P33" s="67"/>
      <c r="Q33" s="67"/>
      <c r="R33" s="67"/>
      <c r="S33" s="67"/>
      <c r="T33" s="67"/>
      <c r="U33" s="67"/>
      <c r="V33" s="67"/>
      <c r="W33" s="67"/>
      <c r="X33" s="67"/>
      <c r="Y33" s="67"/>
      <c r="Z33" s="67"/>
      <c r="AA33" s="66" t="s">
        <v>1368</v>
      </c>
      <c r="AB33" s="69">
        <v>1536</v>
      </c>
      <c r="AC33" s="67"/>
      <c r="AD33" s="66" t="s">
        <v>1948</v>
      </c>
      <c r="AE33" s="68"/>
      <c r="AF33" s="68">
        <v>56000000</v>
      </c>
      <c r="AG33" s="66" t="s">
        <v>1016</v>
      </c>
      <c r="AH33" s="63" t="s">
        <v>1448</v>
      </c>
      <c r="AI33" s="30"/>
      <c r="AJ33" s="30"/>
    </row>
    <row r="34" spans="1:36" ht="12.75" customHeight="1">
      <c r="A34" s="63" t="s">
        <v>1959</v>
      </c>
      <c r="B34" s="64" t="s">
        <v>1868</v>
      </c>
      <c r="C34" s="63" t="s">
        <v>1869</v>
      </c>
      <c r="D34" s="63" t="s">
        <v>1960</v>
      </c>
      <c r="E34" s="65" t="s">
        <v>1047</v>
      </c>
      <c r="F34" s="66" t="s">
        <v>1660</v>
      </c>
      <c r="G34" s="67">
        <v>53077157</v>
      </c>
      <c r="H34" s="65" t="s">
        <v>1961</v>
      </c>
      <c r="I34" s="66">
        <v>43111</v>
      </c>
      <c r="J34" s="66">
        <v>43111</v>
      </c>
      <c r="K34" s="66">
        <v>43465</v>
      </c>
      <c r="L34" s="67">
        <v>350</v>
      </c>
      <c r="M34" s="68">
        <v>57166667</v>
      </c>
      <c r="N34" s="72">
        <f>+(M34/L34)*30</f>
        <v>4900000.0285714287</v>
      </c>
      <c r="O34" s="67">
        <v>20</v>
      </c>
      <c r="P34" s="72">
        <f>+((M34/L34)*30)*40%</f>
        <v>1960000.0114285715</v>
      </c>
      <c r="Q34" s="72">
        <f>+$P34*12.5%</f>
        <v>245000.00142857144</v>
      </c>
      <c r="R34" s="72">
        <f>+$P34*16%</f>
        <v>313600.00182857143</v>
      </c>
      <c r="S34" s="72">
        <f>+$P34*0.522%</f>
        <v>10231.200059657143</v>
      </c>
      <c r="T34" s="72">
        <f>+(M34/L34)*O34</f>
        <v>3266666.6857142858</v>
      </c>
      <c r="U34" s="73">
        <f>+(T34/M34)</f>
        <v>5.7142857142857148E-2</v>
      </c>
      <c r="V34" s="73">
        <f>+(W34/L34)</f>
        <v>5.7142857142857141E-2</v>
      </c>
      <c r="W34" s="74">
        <f>+O34</f>
        <v>20</v>
      </c>
      <c r="X34" s="74">
        <f>+L34-W34</f>
        <v>330</v>
      </c>
      <c r="Y34" s="72">
        <f>+M34-T34</f>
        <v>53900000.31428571</v>
      </c>
      <c r="Z34" s="68"/>
      <c r="AA34" s="66" t="s">
        <v>1872</v>
      </c>
      <c r="AB34" s="69">
        <v>1549</v>
      </c>
      <c r="AC34" s="67"/>
      <c r="AD34" s="66" t="s">
        <v>1873</v>
      </c>
      <c r="AE34" s="68"/>
      <c r="AF34" s="68">
        <v>57166667</v>
      </c>
      <c r="AG34" s="66" t="s">
        <v>1016</v>
      </c>
      <c r="AH34" s="63" t="s">
        <v>1448</v>
      </c>
      <c r="AI34" s="30"/>
      <c r="AJ34" s="30"/>
    </row>
    <row r="35" spans="1:36" ht="12.75" hidden="1" customHeight="1">
      <c r="A35" s="63" t="s">
        <v>1962</v>
      </c>
      <c r="B35" s="64" t="s">
        <v>1868</v>
      </c>
      <c r="C35" s="63" t="s">
        <v>1869</v>
      </c>
      <c r="D35" s="63" t="s">
        <v>1963</v>
      </c>
      <c r="E35" s="65" t="s">
        <v>1964</v>
      </c>
      <c r="F35" s="66" t="s">
        <v>1660</v>
      </c>
      <c r="G35" s="67">
        <v>19314348</v>
      </c>
      <c r="H35" s="65" t="s">
        <v>1965</v>
      </c>
      <c r="I35" s="66">
        <v>43118</v>
      </c>
      <c r="J35" s="66">
        <v>43118</v>
      </c>
      <c r="K35" s="66"/>
      <c r="L35" s="67">
        <v>343</v>
      </c>
      <c r="M35" s="68">
        <v>54880000</v>
      </c>
      <c r="N35" s="68"/>
      <c r="O35" s="68"/>
      <c r="P35" s="67"/>
      <c r="Q35" s="67"/>
      <c r="R35" s="67"/>
      <c r="S35" s="67"/>
      <c r="T35" s="67"/>
      <c r="U35" s="67"/>
      <c r="V35" s="67"/>
      <c r="W35" s="67"/>
      <c r="X35" s="67"/>
      <c r="Y35" s="67"/>
      <c r="Z35" s="67"/>
      <c r="AA35" s="66" t="s">
        <v>1872</v>
      </c>
      <c r="AB35" s="69">
        <v>1549</v>
      </c>
      <c r="AC35" s="67"/>
      <c r="AD35" s="66" t="s">
        <v>1873</v>
      </c>
      <c r="AE35" s="68"/>
      <c r="AF35" s="68">
        <v>54880000</v>
      </c>
      <c r="AG35" s="66" t="s">
        <v>1016</v>
      </c>
      <c r="AH35" s="63" t="s">
        <v>1448</v>
      </c>
      <c r="AI35" s="30"/>
      <c r="AJ35" s="30"/>
    </row>
    <row r="36" spans="1:36" ht="39.75" hidden="1" customHeight="1">
      <c r="A36" s="63" t="s">
        <v>1966</v>
      </c>
      <c r="B36" s="64" t="s">
        <v>1868</v>
      </c>
      <c r="C36" s="63" t="s">
        <v>1869</v>
      </c>
      <c r="D36" s="63" t="s">
        <v>1967</v>
      </c>
      <c r="E36" s="65" t="s">
        <v>1968</v>
      </c>
      <c r="F36" s="66" t="s">
        <v>1660</v>
      </c>
      <c r="G36" s="67">
        <v>79885492</v>
      </c>
      <c r="H36" s="65" t="s">
        <v>1969</v>
      </c>
      <c r="I36" s="66">
        <v>43111</v>
      </c>
      <c r="J36" s="66">
        <v>43111</v>
      </c>
      <c r="K36" s="66"/>
      <c r="L36" s="67">
        <v>350</v>
      </c>
      <c r="M36" s="68">
        <v>55082871</v>
      </c>
      <c r="N36" s="68"/>
      <c r="O36" s="68"/>
      <c r="P36" s="67"/>
      <c r="Q36" s="67"/>
      <c r="R36" s="67"/>
      <c r="S36" s="67"/>
      <c r="T36" s="67"/>
      <c r="U36" s="67"/>
      <c r="V36" s="67"/>
      <c r="W36" s="67"/>
      <c r="X36" s="67"/>
      <c r="Y36" s="67"/>
      <c r="Z36" s="67"/>
      <c r="AA36" s="66" t="s">
        <v>1872</v>
      </c>
      <c r="AB36" s="69">
        <v>1549</v>
      </c>
      <c r="AC36" s="67"/>
      <c r="AD36" s="66" t="s">
        <v>1873</v>
      </c>
      <c r="AE36" s="68"/>
      <c r="AF36" s="68">
        <v>55082871</v>
      </c>
      <c r="AG36" s="66" t="s">
        <v>1016</v>
      </c>
      <c r="AH36" s="63" t="s">
        <v>1448</v>
      </c>
      <c r="AI36" s="30"/>
      <c r="AJ36" s="30"/>
    </row>
    <row r="37" spans="1:36" ht="12.75" hidden="1" customHeight="1">
      <c r="A37" s="63" t="s">
        <v>1970</v>
      </c>
      <c r="B37" s="64" t="s">
        <v>1868</v>
      </c>
      <c r="C37" s="63" t="s">
        <v>1869</v>
      </c>
      <c r="D37" s="63" t="s">
        <v>1971</v>
      </c>
      <c r="E37" s="65" t="s">
        <v>1062</v>
      </c>
      <c r="F37" s="66" t="s">
        <v>1660</v>
      </c>
      <c r="G37" s="67">
        <v>1033762488</v>
      </c>
      <c r="H37" s="65" t="s">
        <v>1972</v>
      </c>
      <c r="I37" s="66">
        <v>43111</v>
      </c>
      <c r="J37" s="66">
        <v>43111</v>
      </c>
      <c r="K37" s="66"/>
      <c r="L37" s="67">
        <v>350</v>
      </c>
      <c r="M37" s="68">
        <v>35000000</v>
      </c>
      <c r="N37" s="68"/>
      <c r="O37" s="68"/>
      <c r="P37" s="67"/>
      <c r="Q37" s="67"/>
      <c r="R37" s="67"/>
      <c r="S37" s="67"/>
      <c r="T37" s="67"/>
      <c r="U37" s="67"/>
      <c r="V37" s="67"/>
      <c r="W37" s="67"/>
      <c r="X37" s="67"/>
      <c r="Y37" s="67"/>
      <c r="Z37" s="67"/>
      <c r="AA37" s="66" t="s">
        <v>1368</v>
      </c>
      <c r="AB37" s="69">
        <v>1536</v>
      </c>
      <c r="AC37" s="67"/>
      <c r="AD37" s="66" t="s">
        <v>1948</v>
      </c>
      <c r="AE37" s="68"/>
      <c r="AF37" s="68">
        <v>35000000</v>
      </c>
      <c r="AG37" s="66" t="s">
        <v>1016</v>
      </c>
      <c r="AH37" s="63" t="s">
        <v>1448</v>
      </c>
      <c r="AI37" s="30"/>
      <c r="AJ37" s="30"/>
    </row>
    <row r="38" spans="1:36" ht="12.75" hidden="1" customHeight="1">
      <c r="A38" s="53" t="s">
        <v>1973</v>
      </c>
      <c r="B38" s="54" t="s">
        <v>84</v>
      </c>
      <c r="C38" s="55"/>
      <c r="D38" s="56"/>
      <c r="E38" s="57"/>
      <c r="F38" s="56"/>
      <c r="G38" s="58"/>
      <c r="H38" s="57"/>
      <c r="I38" s="56"/>
      <c r="J38" s="56"/>
      <c r="K38" s="56"/>
      <c r="L38" s="58"/>
      <c r="M38" s="59"/>
      <c r="N38" s="59"/>
      <c r="O38" s="59"/>
      <c r="P38" s="58"/>
      <c r="Q38" s="58"/>
      <c r="R38" s="58"/>
      <c r="S38" s="58"/>
      <c r="T38" s="58"/>
      <c r="U38" s="58"/>
      <c r="V38" s="58"/>
      <c r="W38" s="67"/>
      <c r="X38" s="67"/>
      <c r="Y38" s="67"/>
      <c r="Z38" s="58"/>
      <c r="AA38" s="57"/>
      <c r="AB38" s="60"/>
      <c r="AC38" s="58"/>
      <c r="AD38" s="55"/>
      <c r="AE38" s="61"/>
      <c r="AF38" s="59"/>
      <c r="AG38" s="56"/>
      <c r="AH38" s="62" t="s">
        <v>84</v>
      </c>
      <c r="AI38" s="30"/>
      <c r="AJ38" s="30"/>
    </row>
    <row r="39" spans="1:36" ht="12.75" hidden="1" customHeight="1">
      <c r="A39" s="63" t="s">
        <v>1974</v>
      </c>
      <c r="B39" s="64" t="s">
        <v>1868</v>
      </c>
      <c r="C39" s="63" t="s">
        <v>1869</v>
      </c>
      <c r="D39" s="63" t="s">
        <v>1975</v>
      </c>
      <c r="E39" s="65" t="s">
        <v>1976</v>
      </c>
      <c r="F39" s="66" t="s">
        <v>1660</v>
      </c>
      <c r="G39" s="67">
        <v>1031156309</v>
      </c>
      <c r="H39" s="65" t="s">
        <v>1977</v>
      </c>
      <c r="I39" s="66">
        <v>43111</v>
      </c>
      <c r="J39" s="66">
        <v>43111</v>
      </c>
      <c r="K39" s="66">
        <v>43465</v>
      </c>
      <c r="L39" s="67">
        <v>350</v>
      </c>
      <c r="M39" s="68">
        <v>56000000</v>
      </c>
      <c r="N39" s="68">
        <f>+(M39/L39)*30</f>
        <v>4800000</v>
      </c>
      <c r="O39" s="67">
        <v>20</v>
      </c>
      <c r="P39" s="68">
        <v>1890000</v>
      </c>
      <c r="Q39" s="68">
        <f>+$P39*12.5%</f>
        <v>236250</v>
      </c>
      <c r="R39" s="68">
        <f>+$P39*16%</f>
        <v>302400</v>
      </c>
      <c r="S39" s="68">
        <f>+$P39*1.044%</f>
        <v>19731.599999999999</v>
      </c>
      <c r="T39" s="68">
        <f>+(M39/L39)*O39</f>
        <v>3200000</v>
      </c>
      <c r="U39" s="75">
        <f>+(T39/M39)</f>
        <v>5.7142857142857141E-2</v>
      </c>
      <c r="V39" s="75">
        <f>+(W39/L39)</f>
        <v>5.7142857142857141E-2</v>
      </c>
      <c r="W39" s="67">
        <v>20</v>
      </c>
      <c r="X39" s="67">
        <f>+L39-W39</f>
        <v>330</v>
      </c>
      <c r="Y39" s="67"/>
      <c r="Z39" s="76" t="s">
        <v>1978</v>
      </c>
      <c r="AA39" s="66" t="s">
        <v>1368</v>
      </c>
      <c r="AB39" s="69">
        <v>1536</v>
      </c>
      <c r="AC39" s="67"/>
      <c r="AD39" s="66" t="s">
        <v>1948</v>
      </c>
      <c r="AE39" s="68"/>
      <c r="AF39" s="68">
        <v>56000000</v>
      </c>
      <c r="AG39" s="66" t="s">
        <v>1016</v>
      </c>
      <c r="AH39" s="63" t="s">
        <v>1448</v>
      </c>
      <c r="AI39" s="30"/>
      <c r="AJ39" s="30"/>
    </row>
    <row r="40" spans="1:36" ht="12.75" hidden="1" customHeight="1">
      <c r="A40" s="63" t="s">
        <v>1979</v>
      </c>
      <c r="B40" s="64" t="s">
        <v>1868</v>
      </c>
      <c r="C40" s="63" t="s">
        <v>1869</v>
      </c>
      <c r="D40" s="63" t="s">
        <v>1980</v>
      </c>
      <c r="E40" s="65" t="s">
        <v>1981</v>
      </c>
      <c r="F40" s="66" t="s">
        <v>1660</v>
      </c>
      <c r="G40" s="67">
        <v>1033722180</v>
      </c>
      <c r="H40" s="77" t="s">
        <v>1982</v>
      </c>
      <c r="I40" s="66">
        <v>43111</v>
      </c>
      <c r="J40" s="66">
        <v>43111</v>
      </c>
      <c r="K40" s="66"/>
      <c r="L40" s="67">
        <v>350</v>
      </c>
      <c r="M40" s="68">
        <v>56000000</v>
      </c>
      <c r="N40" s="68"/>
      <c r="O40" s="68"/>
      <c r="P40" s="67"/>
      <c r="Q40" s="67"/>
      <c r="R40" s="67"/>
      <c r="S40" s="67"/>
      <c r="T40" s="67"/>
      <c r="U40" s="67"/>
      <c r="V40" s="67"/>
      <c r="W40" s="67"/>
      <c r="X40" s="67"/>
      <c r="Y40" s="67"/>
      <c r="Z40" s="67"/>
      <c r="AA40" s="66" t="s">
        <v>1872</v>
      </c>
      <c r="AB40" s="69">
        <v>1549</v>
      </c>
      <c r="AC40" s="67"/>
      <c r="AD40" s="66" t="s">
        <v>1873</v>
      </c>
      <c r="AE40" s="68"/>
      <c r="AF40" s="68">
        <v>56000000</v>
      </c>
      <c r="AG40" s="66" t="s">
        <v>1016</v>
      </c>
      <c r="AH40" s="63" t="s">
        <v>1448</v>
      </c>
      <c r="AI40" s="30"/>
      <c r="AJ40" s="30"/>
    </row>
    <row r="41" spans="1:36" ht="12.75" hidden="1" customHeight="1">
      <c r="A41" s="53" t="s">
        <v>1983</v>
      </c>
      <c r="B41" s="54" t="s">
        <v>84</v>
      </c>
      <c r="C41" s="55"/>
      <c r="D41" s="56"/>
      <c r="E41" s="57"/>
      <c r="F41" s="56"/>
      <c r="G41" s="58"/>
      <c r="H41" s="57"/>
      <c r="I41" s="56"/>
      <c r="J41" s="56"/>
      <c r="K41" s="56"/>
      <c r="L41" s="58"/>
      <c r="M41" s="59"/>
      <c r="N41" s="59"/>
      <c r="O41" s="59"/>
      <c r="P41" s="58"/>
      <c r="Q41" s="58"/>
      <c r="R41" s="58"/>
      <c r="S41" s="58"/>
      <c r="T41" s="58"/>
      <c r="U41" s="58"/>
      <c r="V41" s="58"/>
      <c r="W41" s="58"/>
      <c r="X41" s="58"/>
      <c r="Y41" s="58"/>
      <c r="Z41" s="58"/>
      <c r="AA41" s="57"/>
      <c r="AB41" s="60"/>
      <c r="AC41" s="58"/>
      <c r="AD41" s="55"/>
      <c r="AE41" s="61"/>
      <c r="AF41" s="59"/>
      <c r="AG41" s="56"/>
      <c r="AH41" s="62" t="s">
        <v>84</v>
      </c>
      <c r="AI41" s="30"/>
      <c r="AJ41" s="30"/>
    </row>
    <row r="42" spans="1:36" ht="12.75" hidden="1" customHeight="1">
      <c r="A42" s="63" t="s">
        <v>1984</v>
      </c>
      <c r="B42" s="64" t="s">
        <v>1868</v>
      </c>
      <c r="C42" s="63" t="s">
        <v>1869</v>
      </c>
      <c r="D42" s="63" t="s">
        <v>1985</v>
      </c>
      <c r="E42" s="65" t="s">
        <v>1381</v>
      </c>
      <c r="F42" s="66" t="s">
        <v>1660</v>
      </c>
      <c r="G42" s="67">
        <v>1018453055</v>
      </c>
      <c r="H42" s="65" t="s">
        <v>1986</v>
      </c>
      <c r="I42" s="66">
        <v>43111</v>
      </c>
      <c r="J42" s="66">
        <v>43111</v>
      </c>
      <c r="K42" s="66">
        <v>43465</v>
      </c>
      <c r="L42" s="67">
        <v>350</v>
      </c>
      <c r="M42" s="68">
        <v>55416666</v>
      </c>
      <c r="N42" s="68">
        <f t="shared" ref="N42:N44" si="0">+(M42/L42)*30</f>
        <v>4749999.9428571425</v>
      </c>
      <c r="O42" s="67">
        <v>20</v>
      </c>
      <c r="P42" s="68">
        <f>+((M42/L42)*30)*40%</f>
        <v>1899999.9771428572</v>
      </c>
      <c r="Q42" s="68">
        <f t="shared" ref="Q42:Q44" si="1">+$P42*12.5%</f>
        <v>237499.99714285714</v>
      </c>
      <c r="R42" s="68">
        <f t="shared" ref="R42:R44" si="2">+$P42*16%</f>
        <v>303999.99634285714</v>
      </c>
      <c r="S42" s="68">
        <f>+$P42*1.044%</f>
        <v>19835.999761371429</v>
      </c>
      <c r="T42" s="68">
        <f t="shared" ref="T42:T44" si="3">+(M42/L42)*O42</f>
        <v>3166666.6285714284</v>
      </c>
      <c r="U42" s="75">
        <f t="shared" ref="U42:U44" si="4">+(T42/M42)</f>
        <v>5.7142857142857141E-2</v>
      </c>
      <c r="V42" s="75">
        <f t="shared" ref="V42:V44" si="5">+(W42/L42)</f>
        <v>5.7142857142857141E-2</v>
      </c>
      <c r="W42" s="67">
        <f t="shared" ref="W42:W44" si="6">+O42</f>
        <v>20</v>
      </c>
      <c r="X42" s="67">
        <f t="shared" ref="X42:X44" si="7">+L42-W42</f>
        <v>330</v>
      </c>
      <c r="Y42" s="67"/>
      <c r="Z42" s="78" t="s">
        <v>1987</v>
      </c>
      <c r="AA42" s="66" t="s">
        <v>1368</v>
      </c>
      <c r="AB42" s="69">
        <v>1536</v>
      </c>
      <c r="AC42" s="67"/>
      <c r="AD42" s="66" t="s">
        <v>1948</v>
      </c>
      <c r="AE42" s="68"/>
      <c r="AF42" s="68">
        <v>55416666</v>
      </c>
      <c r="AG42" s="66" t="s">
        <v>1016</v>
      </c>
      <c r="AH42" s="63" t="s">
        <v>1448</v>
      </c>
      <c r="AI42" s="30"/>
      <c r="AJ42" s="30"/>
    </row>
    <row r="43" spans="1:36" ht="12.75" hidden="1" customHeight="1">
      <c r="A43" s="63" t="s">
        <v>1988</v>
      </c>
      <c r="B43" s="64" t="s">
        <v>1868</v>
      </c>
      <c r="C43" s="63" t="s">
        <v>1869</v>
      </c>
      <c r="D43" s="63" t="s">
        <v>1989</v>
      </c>
      <c r="E43" s="65" t="s">
        <v>1056</v>
      </c>
      <c r="F43" s="66" t="s">
        <v>1660</v>
      </c>
      <c r="G43" s="67">
        <v>79725057</v>
      </c>
      <c r="H43" s="65" t="s">
        <v>1990</v>
      </c>
      <c r="I43" s="66">
        <v>43111</v>
      </c>
      <c r="J43" s="66">
        <v>43111</v>
      </c>
      <c r="K43" s="66">
        <v>43465</v>
      </c>
      <c r="L43" s="67">
        <v>350</v>
      </c>
      <c r="M43" s="68">
        <v>71166667</v>
      </c>
      <c r="N43" s="72">
        <f t="shared" si="0"/>
        <v>6100000.0285714287</v>
      </c>
      <c r="O43" s="67">
        <v>20</v>
      </c>
      <c r="P43" s="72">
        <f>+((M43/L43)*O43)*40%</f>
        <v>1626666.6742857145</v>
      </c>
      <c r="Q43" s="72">
        <f t="shared" si="1"/>
        <v>203333.33428571431</v>
      </c>
      <c r="R43" s="72">
        <f t="shared" si="2"/>
        <v>260266.66788571433</v>
      </c>
      <c r="S43" s="72">
        <f>+$P43*0.522%</f>
        <v>8491.2000397714291</v>
      </c>
      <c r="T43" s="72">
        <f t="shared" si="3"/>
        <v>4066666.6857142858</v>
      </c>
      <c r="U43" s="73">
        <f t="shared" si="4"/>
        <v>5.7142857142857141E-2</v>
      </c>
      <c r="V43" s="73">
        <f t="shared" si="5"/>
        <v>5.7142857142857141E-2</v>
      </c>
      <c r="W43" s="74">
        <f t="shared" si="6"/>
        <v>20</v>
      </c>
      <c r="X43" s="74">
        <f t="shared" si="7"/>
        <v>330</v>
      </c>
      <c r="Y43" s="72">
        <f t="shared" ref="Y43:Y44" si="8">+M43-T43</f>
        <v>67100000.31428571</v>
      </c>
      <c r="Z43" s="79" t="s">
        <v>1991</v>
      </c>
      <c r="AA43" s="66" t="s">
        <v>1992</v>
      </c>
      <c r="AB43" s="69">
        <v>1544</v>
      </c>
      <c r="AC43" s="67"/>
      <c r="AD43" s="66" t="s">
        <v>1993</v>
      </c>
      <c r="AE43" s="68"/>
      <c r="AF43" s="68">
        <v>71166667</v>
      </c>
      <c r="AG43" s="66" t="s">
        <v>1016</v>
      </c>
      <c r="AH43" s="63" t="s">
        <v>1448</v>
      </c>
      <c r="AI43" s="30"/>
      <c r="AJ43" s="30"/>
    </row>
    <row r="44" spans="1:36" ht="12.75" hidden="1" customHeight="1">
      <c r="A44" s="63" t="s">
        <v>1994</v>
      </c>
      <c r="B44" s="64" t="s">
        <v>1868</v>
      </c>
      <c r="C44" s="63" t="s">
        <v>1869</v>
      </c>
      <c r="D44" s="63" t="s">
        <v>1995</v>
      </c>
      <c r="E44" s="65" t="s">
        <v>1388</v>
      </c>
      <c r="F44" s="66" t="s">
        <v>1660</v>
      </c>
      <c r="G44" s="67">
        <v>52409679</v>
      </c>
      <c r="H44" s="65" t="s">
        <v>1996</v>
      </c>
      <c r="I44" s="66">
        <v>43124</v>
      </c>
      <c r="J44" s="66">
        <v>43125</v>
      </c>
      <c r="K44" s="66">
        <v>43465</v>
      </c>
      <c r="L44" s="67">
        <v>336</v>
      </c>
      <c r="M44" s="68">
        <v>55888000</v>
      </c>
      <c r="N44" s="72">
        <f t="shared" si="0"/>
        <v>4990000</v>
      </c>
      <c r="O44" s="67">
        <v>6</v>
      </c>
      <c r="P44" s="72">
        <v>738000</v>
      </c>
      <c r="Q44" s="72">
        <f t="shared" si="1"/>
        <v>92250</v>
      </c>
      <c r="R44" s="72">
        <f t="shared" si="2"/>
        <v>118080</v>
      </c>
      <c r="S44" s="72">
        <f>+$P44*1.044%</f>
        <v>7704.7199999999993</v>
      </c>
      <c r="T44" s="72">
        <f t="shared" si="3"/>
        <v>998000</v>
      </c>
      <c r="U44" s="73">
        <f t="shared" si="4"/>
        <v>1.7857142857142856E-2</v>
      </c>
      <c r="V44" s="73">
        <f t="shared" si="5"/>
        <v>1.7857142857142856E-2</v>
      </c>
      <c r="W44" s="74">
        <f t="shared" si="6"/>
        <v>6</v>
      </c>
      <c r="X44" s="74">
        <f t="shared" si="7"/>
        <v>330</v>
      </c>
      <c r="Y44" s="72">
        <f t="shared" si="8"/>
        <v>54890000</v>
      </c>
      <c r="Z44" s="67"/>
      <c r="AA44" s="66" t="s">
        <v>1368</v>
      </c>
      <c r="AB44" s="69">
        <v>1536</v>
      </c>
      <c r="AC44" s="67"/>
      <c r="AD44" s="66" t="s">
        <v>1948</v>
      </c>
      <c r="AE44" s="68"/>
      <c r="AF44" s="68">
        <v>55888000</v>
      </c>
      <c r="AG44" s="66" t="s">
        <v>1016</v>
      </c>
      <c r="AH44" s="63" t="s">
        <v>1448</v>
      </c>
      <c r="AI44" s="30"/>
      <c r="AJ44" s="30"/>
    </row>
    <row r="45" spans="1:36" ht="12.75" hidden="1" customHeight="1">
      <c r="A45" s="63" t="s">
        <v>1997</v>
      </c>
      <c r="B45" s="64" t="s">
        <v>1868</v>
      </c>
      <c r="C45" s="63" t="s">
        <v>1869</v>
      </c>
      <c r="D45" s="63" t="s">
        <v>1998</v>
      </c>
      <c r="E45" s="65" t="s">
        <v>1999</v>
      </c>
      <c r="F45" s="66" t="s">
        <v>1660</v>
      </c>
      <c r="G45" s="67">
        <v>19441797</v>
      </c>
      <c r="H45" s="65" t="s">
        <v>2000</v>
      </c>
      <c r="I45" s="66">
        <v>43126</v>
      </c>
      <c r="J45" s="66">
        <v>43126</v>
      </c>
      <c r="K45" s="66"/>
      <c r="L45" s="67">
        <v>335</v>
      </c>
      <c r="M45" s="68">
        <v>50250000</v>
      </c>
      <c r="N45" s="68"/>
      <c r="O45" s="68"/>
      <c r="P45" s="67"/>
      <c r="Q45" s="67"/>
      <c r="R45" s="67"/>
      <c r="S45" s="67"/>
      <c r="T45" s="67"/>
      <c r="U45" s="67"/>
      <c r="V45" s="67"/>
      <c r="W45" s="67"/>
      <c r="X45" s="67"/>
      <c r="Y45" s="67"/>
      <c r="Z45" s="67"/>
      <c r="AA45" s="66" t="s">
        <v>1872</v>
      </c>
      <c r="AB45" s="69">
        <v>1549</v>
      </c>
      <c r="AC45" s="67"/>
      <c r="AD45" s="66" t="s">
        <v>1873</v>
      </c>
      <c r="AE45" s="68"/>
      <c r="AF45" s="68">
        <v>50250000</v>
      </c>
      <c r="AG45" s="66" t="s">
        <v>1016</v>
      </c>
      <c r="AH45" s="63" t="s">
        <v>1448</v>
      </c>
      <c r="AI45" s="30"/>
      <c r="AJ45" s="30"/>
    </row>
    <row r="46" spans="1:36" ht="12.75" hidden="1" customHeight="1">
      <c r="A46" s="63" t="s">
        <v>2001</v>
      </c>
      <c r="B46" s="64" t="s">
        <v>1868</v>
      </c>
      <c r="C46" s="63" t="s">
        <v>1869</v>
      </c>
      <c r="D46" s="63" t="s">
        <v>2002</v>
      </c>
      <c r="E46" s="65" t="s">
        <v>2003</v>
      </c>
      <c r="F46" s="66" t="s">
        <v>1660</v>
      </c>
      <c r="G46" s="67">
        <v>51574254</v>
      </c>
      <c r="H46" s="65" t="s">
        <v>2004</v>
      </c>
      <c r="I46" s="66">
        <v>43126</v>
      </c>
      <c r="J46" s="66">
        <v>43126</v>
      </c>
      <c r="K46" s="66"/>
      <c r="L46" s="67">
        <v>335</v>
      </c>
      <c r="M46" s="68">
        <v>52500000</v>
      </c>
      <c r="N46" s="68"/>
      <c r="O46" s="68"/>
      <c r="P46" s="67"/>
      <c r="Q46" s="67"/>
      <c r="R46" s="67"/>
      <c r="S46" s="67"/>
      <c r="T46" s="67"/>
      <c r="U46" s="67"/>
      <c r="V46" s="67"/>
      <c r="W46" s="67"/>
      <c r="X46" s="67"/>
      <c r="Y46" s="67"/>
      <c r="Z46" s="67"/>
      <c r="AA46" s="66" t="s">
        <v>1872</v>
      </c>
      <c r="AB46" s="69">
        <v>1549</v>
      </c>
      <c r="AC46" s="67"/>
      <c r="AD46" s="66" t="s">
        <v>1873</v>
      </c>
      <c r="AE46" s="68"/>
      <c r="AF46" s="68">
        <v>52500000</v>
      </c>
      <c r="AG46" s="66" t="s">
        <v>1016</v>
      </c>
      <c r="AH46" s="63" t="s">
        <v>1448</v>
      </c>
      <c r="AI46" s="30"/>
      <c r="AJ46" s="30"/>
    </row>
    <row r="47" spans="1:36" ht="12.75" hidden="1" customHeight="1">
      <c r="A47" s="63" t="s">
        <v>2005</v>
      </c>
      <c r="B47" s="64" t="s">
        <v>1868</v>
      </c>
      <c r="C47" s="63" t="s">
        <v>1869</v>
      </c>
      <c r="D47" s="63" t="s">
        <v>2006</v>
      </c>
      <c r="E47" s="65" t="s">
        <v>2007</v>
      </c>
      <c r="F47" s="66" t="s">
        <v>1660</v>
      </c>
      <c r="G47" s="67">
        <v>19413321</v>
      </c>
      <c r="H47" s="65" t="s">
        <v>2008</v>
      </c>
      <c r="I47" s="66">
        <v>43110</v>
      </c>
      <c r="J47" s="66">
        <v>43111</v>
      </c>
      <c r="K47" s="66"/>
      <c r="L47" s="67">
        <v>350</v>
      </c>
      <c r="M47" s="68">
        <v>57166667</v>
      </c>
      <c r="N47" s="68"/>
      <c r="O47" s="68"/>
      <c r="P47" s="67"/>
      <c r="Q47" s="67"/>
      <c r="R47" s="67"/>
      <c r="S47" s="67"/>
      <c r="T47" s="67"/>
      <c r="U47" s="67"/>
      <c r="V47" s="67"/>
      <c r="W47" s="67"/>
      <c r="X47" s="67"/>
      <c r="Y47" s="67"/>
      <c r="Z47" s="67"/>
      <c r="AA47" s="66" t="s">
        <v>1872</v>
      </c>
      <c r="AB47" s="69">
        <v>1549</v>
      </c>
      <c r="AC47" s="67"/>
      <c r="AD47" s="66" t="s">
        <v>1873</v>
      </c>
      <c r="AE47" s="68"/>
      <c r="AF47" s="68">
        <v>57166667</v>
      </c>
      <c r="AG47" s="66" t="s">
        <v>1016</v>
      </c>
      <c r="AH47" s="63" t="s">
        <v>1448</v>
      </c>
      <c r="AI47" s="30"/>
      <c r="AJ47" s="30"/>
    </row>
    <row r="48" spans="1:36" ht="12.75" hidden="1" customHeight="1">
      <c r="A48" s="63" t="s">
        <v>2009</v>
      </c>
      <c r="B48" s="64" t="s">
        <v>1868</v>
      </c>
      <c r="C48" s="63" t="s">
        <v>1869</v>
      </c>
      <c r="D48" s="63" t="s">
        <v>2010</v>
      </c>
      <c r="E48" s="65" t="s">
        <v>1299</v>
      </c>
      <c r="F48" s="66" t="s">
        <v>1660</v>
      </c>
      <c r="G48" s="67">
        <v>1031134259</v>
      </c>
      <c r="H48" s="65" t="s">
        <v>2011</v>
      </c>
      <c r="I48" s="66">
        <v>43111</v>
      </c>
      <c r="J48" s="66">
        <v>43111</v>
      </c>
      <c r="K48" s="66"/>
      <c r="L48" s="63">
        <v>350</v>
      </c>
      <c r="M48" s="68">
        <v>44333333</v>
      </c>
      <c r="N48" s="68"/>
      <c r="O48" s="68"/>
      <c r="P48" s="67"/>
      <c r="Q48" s="67"/>
      <c r="R48" s="67"/>
      <c r="S48" s="67"/>
      <c r="T48" s="67"/>
      <c r="U48" s="67"/>
      <c r="V48" s="67"/>
      <c r="W48" s="67"/>
      <c r="X48" s="67"/>
      <c r="Y48" s="67"/>
      <c r="Z48" s="67"/>
      <c r="AA48" s="66" t="s">
        <v>1872</v>
      </c>
      <c r="AB48" s="69">
        <v>1549</v>
      </c>
      <c r="AC48" s="67"/>
      <c r="AD48" s="66" t="s">
        <v>1873</v>
      </c>
      <c r="AE48" s="68"/>
      <c r="AF48" s="68">
        <v>44333333</v>
      </c>
      <c r="AG48" s="66" t="s">
        <v>1016</v>
      </c>
      <c r="AH48" s="63" t="s">
        <v>1448</v>
      </c>
      <c r="AI48" s="30"/>
      <c r="AJ48" s="30"/>
    </row>
    <row r="49" spans="1:36" ht="12.75" hidden="1" customHeight="1">
      <c r="A49" s="63" t="s">
        <v>2012</v>
      </c>
      <c r="B49" s="64" t="s">
        <v>1868</v>
      </c>
      <c r="C49" s="63" t="s">
        <v>1869</v>
      </c>
      <c r="D49" s="63" t="s">
        <v>2013</v>
      </c>
      <c r="E49" s="65" t="s">
        <v>2014</v>
      </c>
      <c r="F49" s="66" t="s">
        <v>1660</v>
      </c>
      <c r="G49" s="67">
        <v>18933787</v>
      </c>
      <c r="H49" s="65" t="s">
        <v>2015</v>
      </c>
      <c r="I49" s="66">
        <v>43125</v>
      </c>
      <c r="J49" s="66">
        <v>43125</v>
      </c>
      <c r="K49" s="66"/>
      <c r="L49" s="67">
        <v>336</v>
      </c>
      <c r="M49" s="68">
        <v>50400000</v>
      </c>
      <c r="N49" s="68"/>
      <c r="O49" s="68"/>
      <c r="P49" s="67"/>
      <c r="Q49" s="67"/>
      <c r="R49" s="67"/>
      <c r="S49" s="67"/>
      <c r="T49" s="67"/>
      <c r="U49" s="67"/>
      <c r="V49" s="67"/>
      <c r="W49" s="67"/>
      <c r="X49" s="67"/>
      <c r="Y49" s="67"/>
      <c r="Z49" s="67"/>
      <c r="AA49" s="66" t="s">
        <v>1872</v>
      </c>
      <c r="AB49" s="69">
        <v>1549</v>
      </c>
      <c r="AC49" s="67"/>
      <c r="AD49" s="66" t="s">
        <v>1873</v>
      </c>
      <c r="AE49" s="80"/>
      <c r="AF49" s="68">
        <v>50400000</v>
      </c>
      <c r="AG49" s="66" t="s">
        <v>1016</v>
      </c>
      <c r="AH49" s="63" t="s">
        <v>1448</v>
      </c>
      <c r="AI49" s="30"/>
      <c r="AJ49" s="30"/>
    </row>
    <row r="50" spans="1:36" ht="12.75" hidden="1" customHeight="1">
      <c r="A50" s="63" t="s">
        <v>2016</v>
      </c>
      <c r="B50" s="64" t="s">
        <v>1868</v>
      </c>
      <c r="C50" s="63" t="s">
        <v>1869</v>
      </c>
      <c r="D50" s="63" t="s">
        <v>2017</v>
      </c>
      <c r="E50" s="65" t="s">
        <v>2018</v>
      </c>
      <c r="F50" s="66" t="s">
        <v>1660</v>
      </c>
      <c r="G50" s="67">
        <v>52031787</v>
      </c>
      <c r="H50" s="65" t="s">
        <v>2019</v>
      </c>
      <c r="I50" s="66">
        <v>43119</v>
      </c>
      <c r="J50" s="66">
        <v>43119</v>
      </c>
      <c r="K50" s="66"/>
      <c r="L50" s="67">
        <v>342</v>
      </c>
      <c r="M50" s="68">
        <v>19950000</v>
      </c>
      <c r="N50" s="68"/>
      <c r="O50" s="68"/>
      <c r="P50" s="67"/>
      <c r="Q50" s="67"/>
      <c r="R50" s="67"/>
      <c r="S50" s="67"/>
      <c r="T50" s="67"/>
      <c r="U50" s="67"/>
      <c r="V50" s="67"/>
      <c r="W50" s="67"/>
      <c r="X50" s="67"/>
      <c r="Y50" s="67"/>
      <c r="Z50" s="67"/>
      <c r="AA50" s="66" t="s">
        <v>1872</v>
      </c>
      <c r="AB50" s="69">
        <v>1549</v>
      </c>
      <c r="AC50" s="67"/>
      <c r="AD50" s="66" t="s">
        <v>1873</v>
      </c>
      <c r="AE50" s="80"/>
      <c r="AF50" s="68">
        <v>19950000</v>
      </c>
      <c r="AG50" s="66" t="s">
        <v>1016</v>
      </c>
      <c r="AH50" s="63" t="s">
        <v>1448</v>
      </c>
      <c r="AI50" s="30"/>
      <c r="AJ50" s="30"/>
    </row>
    <row r="51" spans="1:36" ht="12.75" hidden="1" customHeight="1">
      <c r="A51" s="53" t="s">
        <v>2020</v>
      </c>
      <c r="B51" s="54" t="s">
        <v>84</v>
      </c>
      <c r="C51" s="55"/>
      <c r="D51" s="56"/>
      <c r="E51" s="57"/>
      <c r="F51" s="56"/>
      <c r="G51" s="58"/>
      <c r="H51" s="57"/>
      <c r="I51" s="56"/>
      <c r="J51" s="56"/>
      <c r="K51" s="56"/>
      <c r="L51" s="58"/>
      <c r="M51" s="59"/>
      <c r="N51" s="59"/>
      <c r="O51" s="59"/>
      <c r="P51" s="58"/>
      <c r="Q51" s="58"/>
      <c r="R51" s="58"/>
      <c r="S51" s="58"/>
      <c r="T51" s="58"/>
      <c r="U51" s="58"/>
      <c r="V51" s="58"/>
      <c r="W51" s="58"/>
      <c r="X51" s="58"/>
      <c r="Y51" s="58"/>
      <c r="Z51" s="58"/>
      <c r="AA51" s="57"/>
      <c r="AB51" s="60"/>
      <c r="AC51" s="58"/>
      <c r="AD51" s="55"/>
      <c r="AE51" s="61"/>
      <c r="AF51" s="59"/>
      <c r="AG51" s="56"/>
      <c r="AH51" s="62" t="s">
        <v>84</v>
      </c>
      <c r="AI51" s="30"/>
      <c r="AJ51" s="30"/>
    </row>
    <row r="52" spans="1:36" ht="12.75" hidden="1" customHeight="1">
      <c r="A52" s="53" t="s">
        <v>2021</v>
      </c>
      <c r="B52" s="54" t="s">
        <v>84</v>
      </c>
      <c r="C52" s="55"/>
      <c r="D52" s="56"/>
      <c r="E52" s="57"/>
      <c r="F52" s="56"/>
      <c r="G52" s="58"/>
      <c r="H52" s="57"/>
      <c r="I52" s="56"/>
      <c r="J52" s="56"/>
      <c r="K52" s="56"/>
      <c r="L52" s="58"/>
      <c r="M52" s="59"/>
      <c r="N52" s="59"/>
      <c r="O52" s="59"/>
      <c r="P52" s="58"/>
      <c r="Q52" s="58"/>
      <c r="R52" s="58"/>
      <c r="S52" s="58"/>
      <c r="T52" s="58"/>
      <c r="U52" s="58"/>
      <c r="V52" s="58"/>
      <c r="W52" s="58"/>
      <c r="X52" s="58"/>
      <c r="Y52" s="58"/>
      <c r="Z52" s="58"/>
      <c r="AA52" s="57"/>
      <c r="AB52" s="60"/>
      <c r="AC52" s="58"/>
      <c r="AD52" s="55"/>
      <c r="AE52" s="61"/>
      <c r="AF52" s="59"/>
      <c r="AG52" s="56"/>
      <c r="AH52" s="62" t="s">
        <v>84</v>
      </c>
      <c r="AI52" s="30"/>
      <c r="AJ52" s="30"/>
    </row>
    <row r="53" spans="1:36" ht="12.75" hidden="1" customHeight="1">
      <c r="A53" s="63" t="s">
        <v>2022</v>
      </c>
      <c r="B53" s="64" t="s">
        <v>1868</v>
      </c>
      <c r="C53" s="63" t="s">
        <v>1869</v>
      </c>
      <c r="D53" s="63" t="s">
        <v>2023</v>
      </c>
      <c r="E53" s="65" t="s">
        <v>2024</v>
      </c>
      <c r="F53" s="66" t="s">
        <v>1660</v>
      </c>
      <c r="G53" s="63">
        <v>52524707</v>
      </c>
      <c r="H53" s="65" t="s">
        <v>2025</v>
      </c>
      <c r="I53" s="66">
        <v>43126</v>
      </c>
      <c r="J53" s="66">
        <v>43129</v>
      </c>
      <c r="K53" s="66"/>
      <c r="L53" s="63">
        <v>240</v>
      </c>
      <c r="M53" s="68">
        <v>18000000</v>
      </c>
      <c r="N53" s="68"/>
      <c r="O53" s="68"/>
      <c r="P53" s="67"/>
      <c r="Q53" s="67"/>
      <c r="R53" s="67"/>
      <c r="S53" s="67"/>
      <c r="T53" s="67"/>
      <c r="U53" s="67"/>
      <c r="V53" s="67"/>
      <c r="W53" s="67"/>
      <c r="X53" s="67"/>
      <c r="Y53" s="67"/>
      <c r="Z53" s="67"/>
      <c r="AA53" s="66" t="s">
        <v>1872</v>
      </c>
      <c r="AB53" s="69">
        <v>1549</v>
      </c>
      <c r="AC53" s="67"/>
      <c r="AD53" s="66" t="s">
        <v>1873</v>
      </c>
      <c r="AE53" s="80"/>
      <c r="AF53" s="68">
        <v>18000000</v>
      </c>
      <c r="AG53" s="66" t="s">
        <v>1016</v>
      </c>
      <c r="AH53" s="63" t="s">
        <v>1482</v>
      </c>
      <c r="AI53" s="30"/>
      <c r="AJ53" s="30"/>
    </row>
    <row r="54" spans="1:36" ht="12.75" hidden="1" customHeight="1">
      <c r="A54" s="63" t="s">
        <v>2026</v>
      </c>
      <c r="B54" s="64" t="s">
        <v>1868</v>
      </c>
      <c r="C54" s="63" t="s">
        <v>1869</v>
      </c>
      <c r="D54" s="63" t="s">
        <v>2027</v>
      </c>
      <c r="E54" s="65" t="s">
        <v>2028</v>
      </c>
      <c r="F54" s="66" t="s">
        <v>1660</v>
      </c>
      <c r="G54" s="67">
        <v>53098789</v>
      </c>
      <c r="H54" s="65" t="s">
        <v>2029</v>
      </c>
      <c r="I54" s="66">
        <v>43112</v>
      </c>
      <c r="J54" s="66">
        <v>43118</v>
      </c>
      <c r="K54" s="66"/>
      <c r="L54" s="67">
        <v>343</v>
      </c>
      <c r="M54" s="68">
        <v>25725000</v>
      </c>
      <c r="N54" s="68"/>
      <c r="O54" s="68"/>
      <c r="P54" s="67"/>
      <c r="Q54" s="67"/>
      <c r="R54" s="67"/>
      <c r="S54" s="67"/>
      <c r="T54" s="67"/>
      <c r="U54" s="67"/>
      <c r="V54" s="67"/>
      <c r="W54" s="67"/>
      <c r="X54" s="67"/>
      <c r="Y54" s="67"/>
      <c r="Z54" s="67"/>
      <c r="AA54" s="66" t="s">
        <v>1872</v>
      </c>
      <c r="AB54" s="69">
        <v>1549</v>
      </c>
      <c r="AC54" s="67"/>
      <c r="AD54" s="66" t="s">
        <v>1873</v>
      </c>
      <c r="AE54" s="80"/>
      <c r="AF54" s="68">
        <v>25725000</v>
      </c>
      <c r="AG54" s="66" t="s">
        <v>1016</v>
      </c>
      <c r="AH54" s="63" t="s">
        <v>1448</v>
      </c>
      <c r="AI54" s="30"/>
      <c r="AJ54" s="30"/>
    </row>
    <row r="55" spans="1:36" ht="12.75" hidden="1" customHeight="1">
      <c r="A55" s="63" t="s">
        <v>2030</v>
      </c>
      <c r="B55" s="64" t="s">
        <v>1868</v>
      </c>
      <c r="C55" s="63" t="s">
        <v>1869</v>
      </c>
      <c r="D55" s="63" t="s">
        <v>2031</v>
      </c>
      <c r="E55" s="65" t="s">
        <v>2032</v>
      </c>
      <c r="F55" s="66" t="s">
        <v>1660</v>
      </c>
      <c r="G55" s="67">
        <v>43797442</v>
      </c>
      <c r="H55" s="65" t="s">
        <v>2033</v>
      </c>
      <c r="I55" s="66">
        <v>43111</v>
      </c>
      <c r="J55" s="66">
        <v>43111</v>
      </c>
      <c r="K55" s="66"/>
      <c r="L55" s="63">
        <v>350</v>
      </c>
      <c r="M55" s="68">
        <v>44333333</v>
      </c>
      <c r="N55" s="68"/>
      <c r="O55" s="68"/>
      <c r="P55" s="67"/>
      <c r="Q55" s="67"/>
      <c r="R55" s="67"/>
      <c r="S55" s="67"/>
      <c r="T55" s="67"/>
      <c r="U55" s="67"/>
      <c r="V55" s="67"/>
      <c r="W55" s="67"/>
      <c r="X55" s="67"/>
      <c r="Y55" s="67"/>
      <c r="Z55" s="67"/>
      <c r="AA55" s="66" t="s">
        <v>1872</v>
      </c>
      <c r="AB55" s="69">
        <v>1549</v>
      </c>
      <c r="AC55" s="67"/>
      <c r="AD55" s="66" t="s">
        <v>1873</v>
      </c>
      <c r="AE55" s="80"/>
      <c r="AF55" s="68">
        <v>44333333</v>
      </c>
      <c r="AG55" s="66" t="s">
        <v>1016</v>
      </c>
      <c r="AH55" s="63" t="s">
        <v>1448</v>
      </c>
      <c r="AI55" s="30"/>
      <c r="AJ55" s="30"/>
    </row>
    <row r="56" spans="1:36" ht="12.75" hidden="1" customHeight="1">
      <c r="A56" s="53" t="s">
        <v>2034</v>
      </c>
      <c r="B56" s="54" t="s">
        <v>84</v>
      </c>
      <c r="C56" s="55"/>
      <c r="D56" s="56"/>
      <c r="E56" s="57"/>
      <c r="F56" s="56"/>
      <c r="G56" s="58"/>
      <c r="H56" s="57"/>
      <c r="I56" s="56"/>
      <c r="J56" s="56"/>
      <c r="K56" s="56"/>
      <c r="L56" s="58"/>
      <c r="M56" s="59"/>
      <c r="N56" s="59"/>
      <c r="O56" s="59"/>
      <c r="P56" s="58"/>
      <c r="Q56" s="58"/>
      <c r="R56" s="58"/>
      <c r="S56" s="58"/>
      <c r="T56" s="58"/>
      <c r="U56" s="58"/>
      <c r="V56" s="58"/>
      <c r="W56" s="58"/>
      <c r="X56" s="58"/>
      <c r="Y56" s="58"/>
      <c r="Z56" s="58"/>
      <c r="AA56" s="57"/>
      <c r="AB56" s="60"/>
      <c r="AC56" s="58"/>
      <c r="AD56" s="55"/>
      <c r="AE56" s="61"/>
      <c r="AF56" s="59"/>
      <c r="AG56" s="56"/>
      <c r="AH56" s="62" t="s">
        <v>84</v>
      </c>
      <c r="AI56" s="30"/>
      <c r="AJ56" s="30"/>
    </row>
    <row r="57" spans="1:36" ht="48.75" hidden="1" customHeight="1">
      <c r="A57" s="63" t="s">
        <v>2035</v>
      </c>
      <c r="B57" s="64" t="s">
        <v>1868</v>
      </c>
      <c r="C57" s="63" t="s">
        <v>1869</v>
      </c>
      <c r="D57" s="63" t="s">
        <v>2036</v>
      </c>
      <c r="E57" s="65" t="s">
        <v>2037</v>
      </c>
      <c r="F57" s="66" t="s">
        <v>1660</v>
      </c>
      <c r="G57" s="67">
        <v>19298422</v>
      </c>
      <c r="H57" s="77" t="s">
        <v>2038</v>
      </c>
      <c r="I57" s="66">
        <v>43126</v>
      </c>
      <c r="J57" s="66">
        <v>43126</v>
      </c>
      <c r="K57" s="66"/>
      <c r="L57" s="67">
        <v>339</v>
      </c>
      <c r="M57" s="68">
        <v>25425000</v>
      </c>
      <c r="N57" s="68"/>
      <c r="O57" s="68"/>
      <c r="P57" s="67"/>
      <c r="Q57" s="67"/>
      <c r="R57" s="67"/>
      <c r="S57" s="67"/>
      <c r="T57" s="67"/>
      <c r="U57" s="67"/>
      <c r="V57" s="67"/>
      <c r="W57" s="67"/>
      <c r="X57" s="67"/>
      <c r="Y57" s="67"/>
      <c r="Z57" s="67"/>
      <c r="AA57" s="66" t="s">
        <v>1872</v>
      </c>
      <c r="AB57" s="69">
        <v>1549</v>
      </c>
      <c r="AC57" s="67"/>
      <c r="AD57" s="66" t="s">
        <v>1873</v>
      </c>
      <c r="AE57" s="80"/>
      <c r="AF57" s="68">
        <v>25425000</v>
      </c>
      <c r="AG57" s="66" t="s">
        <v>1016</v>
      </c>
      <c r="AH57" s="63" t="s">
        <v>1448</v>
      </c>
      <c r="AI57" s="30"/>
      <c r="AJ57" s="30"/>
    </row>
    <row r="58" spans="1:36" ht="12.75" hidden="1" customHeight="1">
      <c r="A58" s="63" t="s">
        <v>2039</v>
      </c>
      <c r="B58" s="64" t="s">
        <v>1868</v>
      </c>
      <c r="C58" s="63" t="s">
        <v>1869</v>
      </c>
      <c r="D58" s="63" t="s">
        <v>2040</v>
      </c>
      <c r="E58" s="65" t="s">
        <v>2041</v>
      </c>
      <c r="F58" s="66" t="s">
        <v>1660</v>
      </c>
      <c r="G58" s="67">
        <v>53098789</v>
      </c>
      <c r="H58" s="65" t="s">
        <v>2042</v>
      </c>
      <c r="I58" s="66">
        <v>43119</v>
      </c>
      <c r="J58" s="66">
        <v>43122</v>
      </c>
      <c r="K58" s="66"/>
      <c r="L58" s="67">
        <v>336</v>
      </c>
      <c r="M58" s="68">
        <v>84000000</v>
      </c>
      <c r="N58" s="68"/>
      <c r="O58" s="68"/>
      <c r="P58" s="67"/>
      <c r="Q58" s="67"/>
      <c r="R58" s="67"/>
      <c r="S58" s="67"/>
      <c r="T58" s="67"/>
      <c r="U58" s="67"/>
      <c r="V58" s="67"/>
      <c r="W58" s="67"/>
      <c r="X58" s="67"/>
      <c r="Y58" s="67"/>
      <c r="Z58" s="67"/>
      <c r="AA58" s="66" t="s">
        <v>1872</v>
      </c>
      <c r="AB58" s="69">
        <v>1549</v>
      </c>
      <c r="AC58" s="67"/>
      <c r="AD58" s="66" t="s">
        <v>1873</v>
      </c>
      <c r="AE58" s="80"/>
      <c r="AF58" s="68">
        <v>84000000</v>
      </c>
      <c r="AG58" s="66" t="s">
        <v>1016</v>
      </c>
      <c r="AH58" s="63" t="s">
        <v>1448</v>
      </c>
      <c r="AI58" s="30"/>
      <c r="AJ58" s="30"/>
    </row>
    <row r="59" spans="1:36" ht="12.75" hidden="1" customHeight="1">
      <c r="A59" s="63" t="s">
        <v>2043</v>
      </c>
      <c r="B59" s="64" t="s">
        <v>1868</v>
      </c>
      <c r="C59" s="63" t="s">
        <v>1869</v>
      </c>
      <c r="D59" s="63" t="s">
        <v>2044</v>
      </c>
      <c r="E59" s="65" t="s">
        <v>2045</v>
      </c>
      <c r="F59" s="66" t="s">
        <v>1660</v>
      </c>
      <c r="G59" s="67">
        <v>52386450</v>
      </c>
      <c r="H59" s="77" t="s">
        <v>2046</v>
      </c>
      <c r="I59" s="66">
        <v>43126</v>
      </c>
      <c r="J59" s="66">
        <v>43126</v>
      </c>
      <c r="K59" s="66"/>
      <c r="L59" s="67">
        <v>336</v>
      </c>
      <c r="M59" s="68">
        <v>53760000</v>
      </c>
      <c r="N59" s="68"/>
      <c r="O59" s="68"/>
      <c r="P59" s="67"/>
      <c r="Q59" s="67"/>
      <c r="R59" s="67"/>
      <c r="S59" s="67"/>
      <c r="T59" s="67"/>
      <c r="U59" s="67"/>
      <c r="V59" s="67"/>
      <c r="W59" s="67"/>
      <c r="X59" s="67"/>
      <c r="Y59" s="67"/>
      <c r="Z59" s="67"/>
      <c r="AA59" s="66" t="s">
        <v>1368</v>
      </c>
      <c r="AB59" s="69">
        <v>1536</v>
      </c>
      <c r="AC59" s="67"/>
      <c r="AD59" s="66" t="s">
        <v>1948</v>
      </c>
      <c r="AE59" s="80"/>
      <c r="AF59" s="68">
        <v>53760000</v>
      </c>
      <c r="AG59" s="66" t="s">
        <v>1016</v>
      </c>
      <c r="AH59" s="63" t="s">
        <v>1448</v>
      </c>
      <c r="AI59" s="30"/>
      <c r="AJ59" s="30"/>
    </row>
    <row r="60" spans="1:36" ht="12.75" hidden="1" customHeight="1">
      <c r="A60" s="63" t="s">
        <v>2047</v>
      </c>
      <c r="B60" s="64" t="s">
        <v>1868</v>
      </c>
      <c r="C60" s="63" t="s">
        <v>1869</v>
      </c>
      <c r="D60" s="63" t="s">
        <v>2048</v>
      </c>
      <c r="E60" s="65" t="s">
        <v>2049</v>
      </c>
      <c r="F60" s="66" t="s">
        <v>1660</v>
      </c>
      <c r="G60" s="67">
        <v>52226038</v>
      </c>
      <c r="H60" s="65" t="s">
        <v>2050</v>
      </c>
      <c r="I60" s="66">
        <v>43125</v>
      </c>
      <c r="J60" s="66">
        <v>43126</v>
      </c>
      <c r="K60" s="66"/>
      <c r="L60" s="67">
        <v>335</v>
      </c>
      <c r="M60" s="68">
        <v>33500000</v>
      </c>
      <c r="N60" s="68"/>
      <c r="O60" s="68"/>
      <c r="P60" s="67"/>
      <c r="Q60" s="67"/>
      <c r="R60" s="67"/>
      <c r="S60" s="67"/>
      <c r="T60" s="67"/>
      <c r="U60" s="67"/>
      <c r="V60" s="67"/>
      <c r="W60" s="67"/>
      <c r="X60" s="67"/>
      <c r="Y60" s="67"/>
      <c r="Z60" s="67"/>
      <c r="AA60" s="66" t="s">
        <v>1368</v>
      </c>
      <c r="AB60" s="69">
        <v>1536</v>
      </c>
      <c r="AC60" s="67"/>
      <c r="AD60" s="66" t="s">
        <v>1948</v>
      </c>
      <c r="AE60" s="80"/>
      <c r="AF60" s="68">
        <v>33500000</v>
      </c>
      <c r="AG60" s="66" t="s">
        <v>1016</v>
      </c>
      <c r="AH60" s="63" t="s">
        <v>1448</v>
      </c>
      <c r="AI60" s="30"/>
      <c r="AJ60" s="30"/>
    </row>
    <row r="61" spans="1:36" ht="12.75" hidden="1" customHeight="1">
      <c r="A61" s="63" t="s">
        <v>2051</v>
      </c>
      <c r="B61" s="64" t="s">
        <v>1868</v>
      </c>
      <c r="C61" s="63" t="s">
        <v>1869</v>
      </c>
      <c r="D61" s="63" t="s">
        <v>2052</v>
      </c>
      <c r="E61" s="65" t="s">
        <v>2053</v>
      </c>
      <c r="F61" s="66" t="s">
        <v>1660</v>
      </c>
      <c r="G61" s="67">
        <v>52051565</v>
      </c>
      <c r="H61" s="65" t="s">
        <v>2054</v>
      </c>
      <c r="I61" s="66">
        <v>43122</v>
      </c>
      <c r="J61" s="66">
        <v>43125</v>
      </c>
      <c r="K61" s="66"/>
      <c r="L61" s="67">
        <v>336</v>
      </c>
      <c r="M61" s="68">
        <v>53200000</v>
      </c>
      <c r="N61" s="68"/>
      <c r="O61" s="68"/>
      <c r="P61" s="67"/>
      <c r="Q61" s="67"/>
      <c r="R61" s="67"/>
      <c r="S61" s="67"/>
      <c r="T61" s="67"/>
      <c r="U61" s="67"/>
      <c r="V61" s="67"/>
      <c r="W61" s="67"/>
      <c r="X61" s="67"/>
      <c r="Y61" s="67"/>
      <c r="Z61" s="67"/>
      <c r="AA61" s="66" t="s">
        <v>1368</v>
      </c>
      <c r="AB61" s="69">
        <v>1536</v>
      </c>
      <c r="AC61" s="67"/>
      <c r="AD61" s="66" t="s">
        <v>1948</v>
      </c>
      <c r="AE61" s="80"/>
      <c r="AF61" s="68">
        <v>53200000</v>
      </c>
      <c r="AG61" s="66" t="s">
        <v>1016</v>
      </c>
      <c r="AH61" s="63" t="s">
        <v>1448</v>
      </c>
      <c r="AI61" s="30"/>
      <c r="AJ61" s="30"/>
    </row>
    <row r="62" spans="1:36" ht="12.75" hidden="1" customHeight="1">
      <c r="A62" s="63" t="s">
        <v>2055</v>
      </c>
      <c r="B62" s="64" t="s">
        <v>1868</v>
      </c>
      <c r="C62" s="63" t="s">
        <v>1869</v>
      </c>
      <c r="D62" s="63" t="s">
        <v>2056</v>
      </c>
      <c r="E62" s="65" t="s">
        <v>2057</v>
      </c>
      <c r="F62" s="66" t="s">
        <v>1660</v>
      </c>
      <c r="G62" s="67">
        <v>1013640413</v>
      </c>
      <c r="H62" s="65" t="s">
        <v>2054</v>
      </c>
      <c r="I62" s="66">
        <v>43122</v>
      </c>
      <c r="J62" s="66">
        <v>43125</v>
      </c>
      <c r="K62" s="66"/>
      <c r="L62" s="67">
        <v>336</v>
      </c>
      <c r="M62" s="68">
        <v>53200000</v>
      </c>
      <c r="N62" s="68"/>
      <c r="O62" s="68"/>
      <c r="P62" s="67"/>
      <c r="Q62" s="67"/>
      <c r="R62" s="67"/>
      <c r="S62" s="67"/>
      <c r="T62" s="67"/>
      <c r="U62" s="67"/>
      <c r="V62" s="67"/>
      <c r="W62" s="67"/>
      <c r="X62" s="67"/>
      <c r="Y62" s="67"/>
      <c r="Z62" s="67"/>
      <c r="AA62" s="66" t="s">
        <v>1368</v>
      </c>
      <c r="AB62" s="69">
        <v>1536</v>
      </c>
      <c r="AC62" s="67"/>
      <c r="AD62" s="66" t="s">
        <v>1948</v>
      </c>
      <c r="AE62" s="80"/>
      <c r="AF62" s="68">
        <v>53200000</v>
      </c>
      <c r="AG62" s="66" t="s">
        <v>1016</v>
      </c>
      <c r="AH62" s="63" t="s">
        <v>1448</v>
      </c>
      <c r="AI62" s="30"/>
      <c r="AJ62" s="30"/>
    </row>
    <row r="63" spans="1:36" ht="12.75" hidden="1" customHeight="1">
      <c r="A63" s="63" t="s">
        <v>2058</v>
      </c>
      <c r="B63" s="64" t="s">
        <v>1868</v>
      </c>
      <c r="C63" s="63" t="s">
        <v>1869</v>
      </c>
      <c r="D63" s="63" t="s">
        <v>2059</v>
      </c>
      <c r="E63" s="65" t="s">
        <v>1404</v>
      </c>
      <c r="F63" s="66" t="s">
        <v>1660</v>
      </c>
      <c r="G63" s="67">
        <v>80114984</v>
      </c>
      <c r="H63" s="65" t="s">
        <v>2054</v>
      </c>
      <c r="I63" s="66">
        <v>43123</v>
      </c>
      <c r="J63" s="66">
        <v>43124</v>
      </c>
      <c r="K63" s="66"/>
      <c r="L63" s="67">
        <v>337</v>
      </c>
      <c r="M63" s="68">
        <v>53358333</v>
      </c>
      <c r="N63" s="68"/>
      <c r="O63" s="68"/>
      <c r="P63" s="67"/>
      <c r="Q63" s="67"/>
      <c r="R63" s="67"/>
      <c r="S63" s="67"/>
      <c r="T63" s="67"/>
      <c r="U63" s="67"/>
      <c r="V63" s="67"/>
      <c r="W63" s="67"/>
      <c r="X63" s="67"/>
      <c r="Y63" s="67"/>
      <c r="Z63" s="67"/>
      <c r="AA63" s="66" t="s">
        <v>1368</v>
      </c>
      <c r="AB63" s="69">
        <v>1536</v>
      </c>
      <c r="AC63" s="67"/>
      <c r="AD63" s="66" t="s">
        <v>1948</v>
      </c>
      <c r="AE63" s="80"/>
      <c r="AF63" s="68">
        <v>53358333</v>
      </c>
      <c r="AG63" s="66" t="s">
        <v>1016</v>
      </c>
      <c r="AH63" s="63" t="s">
        <v>1448</v>
      </c>
      <c r="AI63" s="30"/>
      <c r="AJ63" s="30"/>
    </row>
    <row r="64" spans="1:36" ht="12.75" customHeight="1">
      <c r="A64" s="63" t="s">
        <v>2060</v>
      </c>
      <c r="B64" s="64" t="s">
        <v>1868</v>
      </c>
      <c r="C64" s="63" t="s">
        <v>1869</v>
      </c>
      <c r="D64" s="63" t="s">
        <v>2061</v>
      </c>
      <c r="E64" s="65" t="s">
        <v>2062</v>
      </c>
      <c r="F64" s="66" t="s">
        <v>1660</v>
      </c>
      <c r="G64" s="67">
        <v>1015424848</v>
      </c>
      <c r="H64" s="65" t="s">
        <v>2054</v>
      </c>
      <c r="I64" s="66">
        <v>43125</v>
      </c>
      <c r="J64" s="66">
        <v>43125</v>
      </c>
      <c r="K64" s="66"/>
      <c r="L64" s="67">
        <v>336</v>
      </c>
      <c r="M64" s="68">
        <v>53200000</v>
      </c>
      <c r="N64" s="72">
        <f>+(M64/L64)*30</f>
        <v>4750000</v>
      </c>
      <c r="O64" s="67">
        <v>20</v>
      </c>
      <c r="P64" s="72">
        <f>+((M64/L64)*30)*40%</f>
        <v>1900000</v>
      </c>
      <c r="Q64" s="72">
        <f>+$P64*12.5%</f>
        <v>237500</v>
      </c>
      <c r="R64" s="72">
        <f>+$P64*16%</f>
        <v>304000</v>
      </c>
      <c r="S64" s="72">
        <f>+$P64*0.522%</f>
        <v>9918</v>
      </c>
      <c r="T64" s="72">
        <f>+(M64/L64)*O64</f>
        <v>3166666.666666667</v>
      </c>
      <c r="U64" s="73">
        <f>+(T64/M64)</f>
        <v>5.9523809523809527E-2</v>
      </c>
      <c r="V64" s="73">
        <f>+(W64/L64)</f>
        <v>5.9523809523809521E-2</v>
      </c>
      <c r="W64" s="74">
        <f>+O64</f>
        <v>20</v>
      </c>
      <c r="X64" s="74">
        <f>+L64-W64</f>
        <v>316</v>
      </c>
      <c r="Y64" s="72">
        <f>+M64-T64</f>
        <v>50033333.333333336</v>
      </c>
      <c r="Z64" s="67"/>
      <c r="AA64" s="66" t="s">
        <v>1368</v>
      </c>
      <c r="AB64" s="69">
        <v>1536</v>
      </c>
      <c r="AC64" s="67"/>
      <c r="AD64" s="66" t="s">
        <v>1948</v>
      </c>
      <c r="AE64" s="80"/>
      <c r="AF64" s="68">
        <v>53200000</v>
      </c>
      <c r="AG64" s="66" t="s">
        <v>1016</v>
      </c>
      <c r="AH64" s="63" t="s">
        <v>1448</v>
      </c>
      <c r="AI64" s="30"/>
      <c r="AJ64" s="30"/>
    </row>
    <row r="65" spans="1:36" ht="12.75" hidden="1" customHeight="1">
      <c r="A65" s="63" t="s">
        <v>2063</v>
      </c>
      <c r="B65" s="64" t="s">
        <v>1868</v>
      </c>
      <c r="C65" s="63" t="s">
        <v>1869</v>
      </c>
      <c r="D65" s="63" t="s">
        <v>2064</v>
      </c>
      <c r="E65" s="65" t="s">
        <v>2065</v>
      </c>
      <c r="F65" s="63" t="s">
        <v>1660</v>
      </c>
      <c r="G65" s="63">
        <v>1013632899</v>
      </c>
      <c r="H65" s="65" t="s">
        <v>2066</v>
      </c>
      <c r="I65" s="66">
        <v>43125</v>
      </c>
      <c r="J65" s="66">
        <v>43125</v>
      </c>
      <c r="K65" s="66"/>
      <c r="L65" s="63">
        <v>336</v>
      </c>
      <c r="M65" s="68">
        <v>53200000</v>
      </c>
      <c r="N65" s="68"/>
      <c r="O65" s="68"/>
      <c r="P65" s="67"/>
      <c r="Q65" s="67"/>
      <c r="R65" s="67"/>
      <c r="S65" s="67"/>
      <c r="T65" s="67"/>
      <c r="U65" s="67"/>
      <c r="V65" s="67"/>
      <c r="W65" s="67"/>
      <c r="X65" s="67"/>
      <c r="Y65" s="67"/>
      <c r="Z65" s="67"/>
      <c r="AA65" s="66" t="s">
        <v>1368</v>
      </c>
      <c r="AB65" s="69">
        <v>1536</v>
      </c>
      <c r="AC65" s="67"/>
      <c r="AD65" s="66" t="s">
        <v>1948</v>
      </c>
      <c r="AE65" s="80"/>
      <c r="AF65" s="68">
        <v>53200000</v>
      </c>
      <c r="AG65" s="66" t="s">
        <v>1016</v>
      </c>
      <c r="AH65" s="63" t="s">
        <v>1448</v>
      </c>
      <c r="AI65" s="30"/>
      <c r="AJ65" s="30"/>
    </row>
    <row r="66" spans="1:36" ht="12.75" hidden="1" customHeight="1">
      <c r="A66" s="63" t="s">
        <v>2067</v>
      </c>
      <c r="B66" s="64" t="s">
        <v>1868</v>
      </c>
      <c r="C66" s="63" t="s">
        <v>1869</v>
      </c>
      <c r="D66" s="63" t="s">
        <v>2068</v>
      </c>
      <c r="E66" s="65" t="s">
        <v>2069</v>
      </c>
      <c r="F66" s="66" t="s">
        <v>1660</v>
      </c>
      <c r="G66" s="67">
        <v>1018471810</v>
      </c>
      <c r="H66" s="65" t="s">
        <v>2070</v>
      </c>
      <c r="I66" s="66">
        <v>43124</v>
      </c>
      <c r="J66" s="66">
        <v>43125</v>
      </c>
      <c r="K66" s="66"/>
      <c r="L66" s="63">
        <v>336</v>
      </c>
      <c r="M66" s="68">
        <v>53200000</v>
      </c>
      <c r="N66" s="68"/>
      <c r="O66" s="68"/>
      <c r="P66" s="67"/>
      <c r="Q66" s="67"/>
      <c r="R66" s="67"/>
      <c r="S66" s="67"/>
      <c r="T66" s="67"/>
      <c r="U66" s="67"/>
      <c r="V66" s="67"/>
      <c r="W66" s="67"/>
      <c r="X66" s="67"/>
      <c r="Y66" s="67"/>
      <c r="Z66" s="67"/>
      <c r="AA66" s="66" t="s">
        <v>1368</v>
      </c>
      <c r="AB66" s="69">
        <v>1536</v>
      </c>
      <c r="AC66" s="67"/>
      <c r="AD66" s="66" t="s">
        <v>1948</v>
      </c>
      <c r="AE66" s="80"/>
      <c r="AF66" s="68">
        <v>53200000</v>
      </c>
      <c r="AG66" s="66" t="s">
        <v>1016</v>
      </c>
      <c r="AH66" s="63" t="s">
        <v>1448</v>
      </c>
      <c r="AI66" s="30"/>
      <c r="AJ66" s="30"/>
    </row>
    <row r="67" spans="1:36" ht="12.75" hidden="1" customHeight="1">
      <c r="A67" s="63" t="s">
        <v>2071</v>
      </c>
      <c r="B67" s="64" t="s">
        <v>1868</v>
      </c>
      <c r="C67" s="63" t="s">
        <v>1869</v>
      </c>
      <c r="D67" s="63" t="s">
        <v>2072</v>
      </c>
      <c r="E67" s="65" t="s">
        <v>2073</v>
      </c>
      <c r="F67" s="66" t="s">
        <v>1660</v>
      </c>
      <c r="G67" s="67">
        <v>1030553003</v>
      </c>
      <c r="H67" s="65" t="s">
        <v>2054</v>
      </c>
      <c r="I67" s="66">
        <v>43124</v>
      </c>
      <c r="J67" s="66">
        <v>43125</v>
      </c>
      <c r="K67" s="66"/>
      <c r="L67" s="63">
        <v>336</v>
      </c>
      <c r="M67" s="68">
        <v>53200000</v>
      </c>
      <c r="N67" s="68"/>
      <c r="O67" s="68"/>
      <c r="P67" s="67"/>
      <c r="Q67" s="67"/>
      <c r="R67" s="67"/>
      <c r="S67" s="67"/>
      <c r="T67" s="67"/>
      <c r="U67" s="67"/>
      <c r="V67" s="67"/>
      <c r="W67" s="67"/>
      <c r="X67" s="67"/>
      <c r="Y67" s="67"/>
      <c r="Z67" s="67"/>
      <c r="AA67" s="66" t="s">
        <v>1368</v>
      </c>
      <c r="AB67" s="69">
        <v>1536</v>
      </c>
      <c r="AC67" s="67"/>
      <c r="AD67" s="66" t="s">
        <v>1948</v>
      </c>
      <c r="AE67" s="80"/>
      <c r="AF67" s="68">
        <v>53200000</v>
      </c>
      <c r="AG67" s="66" t="s">
        <v>1016</v>
      </c>
      <c r="AH67" s="63" t="s">
        <v>1448</v>
      </c>
      <c r="AI67" s="30"/>
      <c r="AJ67" s="30"/>
    </row>
    <row r="68" spans="1:36" ht="12.75" hidden="1" customHeight="1">
      <c r="A68" s="63" t="s">
        <v>2074</v>
      </c>
      <c r="B68" s="64" t="s">
        <v>1868</v>
      </c>
      <c r="C68" s="63" t="s">
        <v>1869</v>
      </c>
      <c r="D68" s="63" t="s">
        <v>2075</v>
      </c>
      <c r="E68" s="65" t="s">
        <v>2076</v>
      </c>
      <c r="F68" s="66" t="s">
        <v>1660</v>
      </c>
      <c r="G68" s="67">
        <v>4207517</v>
      </c>
      <c r="H68" s="65" t="s">
        <v>2054</v>
      </c>
      <c r="I68" s="66">
        <v>43125</v>
      </c>
      <c r="J68" s="66">
        <v>43125</v>
      </c>
      <c r="K68" s="66"/>
      <c r="L68" s="63">
        <v>336</v>
      </c>
      <c r="M68" s="68">
        <v>53200000</v>
      </c>
      <c r="N68" s="68"/>
      <c r="O68" s="68"/>
      <c r="P68" s="67"/>
      <c r="Q68" s="67"/>
      <c r="R68" s="67"/>
      <c r="S68" s="67"/>
      <c r="T68" s="67"/>
      <c r="U68" s="67"/>
      <c r="V68" s="67"/>
      <c r="W68" s="67"/>
      <c r="X68" s="67"/>
      <c r="Y68" s="67"/>
      <c r="Z68" s="67"/>
      <c r="AA68" s="66" t="s">
        <v>1368</v>
      </c>
      <c r="AB68" s="69">
        <v>1536</v>
      </c>
      <c r="AC68" s="67"/>
      <c r="AD68" s="66" t="s">
        <v>1948</v>
      </c>
      <c r="AE68" s="80"/>
      <c r="AF68" s="68">
        <v>53200000</v>
      </c>
      <c r="AG68" s="66" t="s">
        <v>1016</v>
      </c>
      <c r="AH68" s="63" t="s">
        <v>1448</v>
      </c>
      <c r="AI68" s="30"/>
      <c r="AJ68" s="30"/>
    </row>
    <row r="69" spans="1:36" ht="12.75" hidden="1" customHeight="1">
      <c r="A69" s="53" t="s">
        <v>2077</v>
      </c>
      <c r="B69" s="54" t="s">
        <v>84</v>
      </c>
      <c r="C69" s="55"/>
      <c r="D69" s="56"/>
      <c r="E69" s="57"/>
      <c r="F69" s="56"/>
      <c r="G69" s="58"/>
      <c r="H69" s="57"/>
      <c r="I69" s="56"/>
      <c r="J69" s="56"/>
      <c r="K69" s="56"/>
      <c r="L69" s="58"/>
      <c r="M69" s="59"/>
      <c r="N69" s="59"/>
      <c r="O69" s="59"/>
      <c r="P69" s="58"/>
      <c r="Q69" s="58"/>
      <c r="R69" s="58"/>
      <c r="S69" s="58"/>
      <c r="T69" s="58"/>
      <c r="U69" s="58"/>
      <c r="V69" s="58"/>
      <c r="W69" s="58"/>
      <c r="X69" s="58"/>
      <c r="Y69" s="58"/>
      <c r="Z69" s="58"/>
      <c r="AA69" s="57"/>
      <c r="AB69" s="60"/>
      <c r="AC69" s="58"/>
      <c r="AD69" s="55"/>
      <c r="AE69" s="61"/>
      <c r="AF69" s="59"/>
      <c r="AG69" s="56"/>
      <c r="AH69" s="62" t="s">
        <v>84</v>
      </c>
      <c r="AI69" s="30"/>
      <c r="AJ69" s="30"/>
    </row>
    <row r="70" spans="1:36" ht="12.75" hidden="1" customHeight="1">
      <c r="A70" s="63" t="s">
        <v>2078</v>
      </c>
      <c r="B70" s="64" t="s">
        <v>1868</v>
      </c>
      <c r="C70" s="63" t="s">
        <v>1869</v>
      </c>
      <c r="D70" s="63" t="s">
        <v>2079</v>
      </c>
      <c r="E70" s="65" t="s">
        <v>2080</v>
      </c>
      <c r="F70" s="66" t="s">
        <v>1660</v>
      </c>
      <c r="G70" s="67">
        <v>1031151232</v>
      </c>
      <c r="H70" s="65" t="s">
        <v>2054</v>
      </c>
      <c r="I70" s="66">
        <v>43124</v>
      </c>
      <c r="J70" s="66">
        <v>43126</v>
      </c>
      <c r="K70" s="66"/>
      <c r="L70" s="63">
        <v>335</v>
      </c>
      <c r="M70" s="68">
        <v>53041667</v>
      </c>
      <c r="N70" s="68"/>
      <c r="O70" s="68"/>
      <c r="P70" s="67"/>
      <c r="Q70" s="67"/>
      <c r="R70" s="67"/>
      <c r="S70" s="67"/>
      <c r="T70" s="67"/>
      <c r="U70" s="67"/>
      <c r="V70" s="67"/>
      <c r="W70" s="67"/>
      <c r="X70" s="67"/>
      <c r="Y70" s="67"/>
      <c r="Z70" s="67"/>
      <c r="AA70" s="66" t="s">
        <v>1368</v>
      </c>
      <c r="AB70" s="69">
        <v>1536</v>
      </c>
      <c r="AC70" s="67"/>
      <c r="AD70" s="66" t="s">
        <v>1948</v>
      </c>
      <c r="AE70" s="80"/>
      <c r="AF70" s="68">
        <v>53041667</v>
      </c>
      <c r="AG70" s="66" t="s">
        <v>1016</v>
      </c>
      <c r="AH70" s="63" t="s">
        <v>1448</v>
      </c>
      <c r="AI70" s="30"/>
      <c r="AJ70" s="30"/>
    </row>
    <row r="71" spans="1:36" ht="12.75" hidden="1" customHeight="1">
      <c r="A71" s="63" t="s">
        <v>2081</v>
      </c>
      <c r="B71" s="64" t="s">
        <v>1868</v>
      </c>
      <c r="C71" s="63" t="s">
        <v>1869</v>
      </c>
      <c r="D71" s="63" t="s">
        <v>2082</v>
      </c>
      <c r="E71" s="65" t="s">
        <v>2083</v>
      </c>
      <c r="F71" s="66" t="s">
        <v>1660</v>
      </c>
      <c r="G71" s="67">
        <v>52363861</v>
      </c>
      <c r="H71" s="81" t="s">
        <v>2084</v>
      </c>
      <c r="I71" s="66">
        <v>43126</v>
      </c>
      <c r="J71" s="66">
        <v>43126</v>
      </c>
      <c r="K71" s="66"/>
      <c r="L71" s="63">
        <v>335</v>
      </c>
      <c r="M71" s="68">
        <v>53041667</v>
      </c>
      <c r="N71" s="68"/>
      <c r="O71" s="68"/>
      <c r="P71" s="67"/>
      <c r="Q71" s="67"/>
      <c r="R71" s="67"/>
      <c r="S71" s="67"/>
      <c r="T71" s="67"/>
      <c r="U71" s="67"/>
      <c r="V71" s="67"/>
      <c r="W71" s="67"/>
      <c r="X71" s="67"/>
      <c r="Y71" s="67"/>
      <c r="Z71" s="67"/>
      <c r="AA71" s="66" t="s">
        <v>1368</v>
      </c>
      <c r="AB71" s="69">
        <v>1536</v>
      </c>
      <c r="AC71" s="67"/>
      <c r="AD71" s="66" t="s">
        <v>1948</v>
      </c>
      <c r="AE71" s="80"/>
      <c r="AF71" s="68">
        <v>53041667</v>
      </c>
      <c r="AG71" s="66" t="s">
        <v>1016</v>
      </c>
      <c r="AH71" s="63" t="s">
        <v>1448</v>
      </c>
      <c r="AI71" s="30"/>
      <c r="AJ71" s="30"/>
    </row>
    <row r="72" spans="1:36" ht="12.75" hidden="1" customHeight="1">
      <c r="A72" s="53" t="s">
        <v>2085</v>
      </c>
      <c r="B72" s="54" t="s">
        <v>84</v>
      </c>
      <c r="C72" s="55"/>
      <c r="D72" s="56"/>
      <c r="E72" s="57"/>
      <c r="F72" s="56"/>
      <c r="G72" s="58"/>
      <c r="H72" s="57"/>
      <c r="I72" s="56"/>
      <c r="J72" s="56"/>
      <c r="K72" s="56"/>
      <c r="L72" s="58"/>
      <c r="M72" s="59"/>
      <c r="N72" s="59"/>
      <c r="O72" s="59"/>
      <c r="P72" s="58"/>
      <c r="Q72" s="58"/>
      <c r="R72" s="58"/>
      <c r="S72" s="58"/>
      <c r="T72" s="58"/>
      <c r="U72" s="58"/>
      <c r="V72" s="58"/>
      <c r="W72" s="58"/>
      <c r="X72" s="58"/>
      <c r="Y72" s="58"/>
      <c r="Z72" s="58"/>
      <c r="AA72" s="57"/>
      <c r="AB72" s="60"/>
      <c r="AC72" s="58"/>
      <c r="AD72" s="55"/>
      <c r="AE72" s="61"/>
      <c r="AF72" s="59"/>
      <c r="AG72" s="56"/>
      <c r="AH72" s="62" t="s">
        <v>84</v>
      </c>
      <c r="AI72" s="30"/>
      <c r="AJ72" s="30"/>
    </row>
    <row r="73" spans="1:36" ht="12.75" hidden="1" customHeight="1">
      <c r="A73" s="53" t="s">
        <v>2086</v>
      </c>
      <c r="B73" s="54" t="s">
        <v>84</v>
      </c>
      <c r="C73" s="55"/>
      <c r="D73" s="56"/>
      <c r="E73" s="57"/>
      <c r="F73" s="56"/>
      <c r="G73" s="58"/>
      <c r="H73" s="57"/>
      <c r="I73" s="56"/>
      <c r="J73" s="56"/>
      <c r="K73" s="56"/>
      <c r="L73" s="58"/>
      <c r="M73" s="59"/>
      <c r="N73" s="59"/>
      <c r="O73" s="59"/>
      <c r="P73" s="58"/>
      <c r="Q73" s="58"/>
      <c r="R73" s="58"/>
      <c r="S73" s="58"/>
      <c r="T73" s="58"/>
      <c r="U73" s="58"/>
      <c r="V73" s="58"/>
      <c r="W73" s="58"/>
      <c r="X73" s="58"/>
      <c r="Y73" s="58"/>
      <c r="Z73" s="58"/>
      <c r="AA73" s="57"/>
      <c r="AB73" s="60"/>
      <c r="AC73" s="58"/>
      <c r="AD73" s="55"/>
      <c r="AE73" s="61"/>
      <c r="AF73" s="59"/>
      <c r="AG73" s="56"/>
      <c r="AH73" s="62" t="s">
        <v>84</v>
      </c>
      <c r="AI73" s="30"/>
      <c r="AJ73" s="30"/>
    </row>
    <row r="74" spans="1:36" ht="12.75" hidden="1" customHeight="1">
      <c r="A74" s="53" t="s">
        <v>2087</v>
      </c>
      <c r="B74" s="54" t="s">
        <v>84</v>
      </c>
      <c r="C74" s="55"/>
      <c r="D74" s="56"/>
      <c r="E74" s="57"/>
      <c r="F74" s="56"/>
      <c r="G74" s="58"/>
      <c r="H74" s="57"/>
      <c r="I74" s="56"/>
      <c r="J74" s="56"/>
      <c r="K74" s="56"/>
      <c r="L74" s="58"/>
      <c r="M74" s="59"/>
      <c r="N74" s="59"/>
      <c r="O74" s="59"/>
      <c r="P74" s="58"/>
      <c r="Q74" s="58"/>
      <c r="R74" s="58"/>
      <c r="S74" s="58"/>
      <c r="T74" s="58"/>
      <c r="U74" s="58"/>
      <c r="V74" s="58"/>
      <c r="W74" s="58"/>
      <c r="X74" s="58"/>
      <c r="Y74" s="58"/>
      <c r="Z74" s="58"/>
      <c r="AA74" s="57"/>
      <c r="AB74" s="60"/>
      <c r="AC74" s="58"/>
      <c r="AD74" s="55"/>
      <c r="AE74" s="61"/>
      <c r="AF74" s="59"/>
      <c r="AG74" s="56"/>
      <c r="AH74" s="62" t="s">
        <v>84</v>
      </c>
      <c r="AI74" s="30"/>
      <c r="AJ74" s="30"/>
    </row>
    <row r="75" spans="1:36" ht="12.75" hidden="1" customHeight="1">
      <c r="A75" s="63" t="s">
        <v>2088</v>
      </c>
      <c r="B75" s="64" t="s">
        <v>1868</v>
      </c>
      <c r="C75" s="63" t="s">
        <v>1869</v>
      </c>
      <c r="D75" s="63" t="s">
        <v>2089</v>
      </c>
      <c r="E75" s="65" t="s">
        <v>2090</v>
      </c>
      <c r="F75" s="66" t="s">
        <v>1660</v>
      </c>
      <c r="G75" s="67">
        <v>1031170465</v>
      </c>
      <c r="H75" s="65" t="s">
        <v>2091</v>
      </c>
      <c r="I75" s="66">
        <v>43126</v>
      </c>
      <c r="J75" s="66">
        <v>43126</v>
      </c>
      <c r="K75" s="66"/>
      <c r="L75" s="63">
        <v>335</v>
      </c>
      <c r="M75" s="68">
        <v>25125000</v>
      </c>
      <c r="N75" s="68"/>
      <c r="O75" s="68"/>
      <c r="P75" s="67"/>
      <c r="Q75" s="67"/>
      <c r="R75" s="67"/>
      <c r="S75" s="67"/>
      <c r="T75" s="67"/>
      <c r="U75" s="67"/>
      <c r="V75" s="67"/>
      <c r="W75" s="67"/>
      <c r="X75" s="67"/>
      <c r="Y75" s="67"/>
      <c r="Z75" s="67"/>
      <c r="AA75" s="66" t="s">
        <v>1872</v>
      </c>
      <c r="AB75" s="69">
        <v>1549</v>
      </c>
      <c r="AC75" s="67"/>
      <c r="AD75" s="66" t="s">
        <v>1873</v>
      </c>
      <c r="AE75" s="80"/>
      <c r="AF75" s="68">
        <v>25125000</v>
      </c>
      <c r="AG75" s="66" t="s">
        <v>1016</v>
      </c>
      <c r="AH75" s="63" t="s">
        <v>1448</v>
      </c>
      <c r="AI75" s="30"/>
      <c r="AJ75" s="30"/>
    </row>
    <row r="76" spans="1:36" ht="12.75" hidden="1" customHeight="1">
      <c r="A76" s="63" t="s">
        <v>2092</v>
      </c>
      <c r="B76" s="64" t="s">
        <v>1868</v>
      </c>
      <c r="C76" s="63" t="s">
        <v>1869</v>
      </c>
      <c r="D76" s="63" t="s">
        <v>2093</v>
      </c>
      <c r="E76" s="65" t="s">
        <v>2094</v>
      </c>
      <c r="F76" s="66" t="s">
        <v>1660</v>
      </c>
      <c r="G76" s="67">
        <v>1023896385</v>
      </c>
      <c r="H76" s="65" t="s">
        <v>2091</v>
      </c>
      <c r="I76" s="66">
        <v>43126</v>
      </c>
      <c r="J76" s="66">
        <v>43126</v>
      </c>
      <c r="K76" s="66"/>
      <c r="L76" s="63">
        <v>335</v>
      </c>
      <c r="M76" s="68">
        <v>25125000</v>
      </c>
      <c r="N76" s="68"/>
      <c r="O76" s="68"/>
      <c r="P76" s="67"/>
      <c r="Q76" s="67"/>
      <c r="R76" s="67"/>
      <c r="S76" s="67"/>
      <c r="T76" s="67"/>
      <c r="U76" s="67"/>
      <c r="V76" s="67"/>
      <c r="W76" s="67"/>
      <c r="X76" s="67"/>
      <c r="Y76" s="67"/>
      <c r="Z76" s="67"/>
      <c r="AA76" s="66" t="s">
        <v>1872</v>
      </c>
      <c r="AB76" s="69">
        <v>1549</v>
      </c>
      <c r="AC76" s="67"/>
      <c r="AD76" s="66" t="s">
        <v>1873</v>
      </c>
      <c r="AE76" s="80"/>
      <c r="AF76" s="68">
        <v>25125000</v>
      </c>
      <c r="AG76" s="66" t="s">
        <v>1016</v>
      </c>
      <c r="AH76" s="63" t="s">
        <v>1448</v>
      </c>
      <c r="AI76" s="30"/>
      <c r="AJ76" s="30"/>
    </row>
    <row r="77" spans="1:36" ht="12.75" hidden="1" customHeight="1">
      <c r="A77" s="63" t="s">
        <v>2095</v>
      </c>
      <c r="B77" s="64" t="s">
        <v>1868</v>
      </c>
      <c r="C77" s="63" t="s">
        <v>1869</v>
      </c>
      <c r="D77" s="63" t="s">
        <v>2096</v>
      </c>
      <c r="E77" s="65" t="s">
        <v>2097</v>
      </c>
      <c r="F77" s="66" t="s">
        <v>1660</v>
      </c>
      <c r="G77" s="67">
        <v>74323074</v>
      </c>
      <c r="H77" s="65" t="s">
        <v>2098</v>
      </c>
      <c r="I77" s="66">
        <v>43122</v>
      </c>
      <c r="J77" s="66">
        <v>43125</v>
      </c>
      <c r="K77" s="66"/>
      <c r="L77" s="63">
        <v>336</v>
      </c>
      <c r="M77" s="68">
        <v>53760000</v>
      </c>
      <c r="N77" s="68"/>
      <c r="O77" s="68"/>
      <c r="P77" s="67"/>
      <c r="Q77" s="67"/>
      <c r="R77" s="67"/>
      <c r="S77" s="67"/>
      <c r="T77" s="67"/>
      <c r="U77" s="67"/>
      <c r="V77" s="67"/>
      <c r="W77" s="67"/>
      <c r="X77" s="67"/>
      <c r="Y77" s="67"/>
      <c r="Z77" s="67"/>
      <c r="AA77" s="66" t="s">
        <v>1872</v>
      </c>
      <c r="AB77" s="69">
        <v>1549</v>
      </c>
      <c r="AC77" s="67"/>
      <c r="AD77" s="66" t="s">
        <v>1873</v>
      </c>
      <c r="AE77" s="80"/>
      <c r="AF77" s="68">
        <v>53760000</v>
      </c>
      <c r="AG77" s="66" t="s">
        <v>1016</v>
      </c>
      <c r="AH77" s="63" t="s">
        <v>1448</v>
      </c>
      <c r="AI77" s="30"/>
      <c r="AJ77" s="30"/>
    </row>
    <row r="78" spans="1:36" ht="12.75" hidden="1" customHeight="1">
      <c r="A78" s="63" t="s">
        <v>2099</v>
      </c>
      <c r="B78" s="64" t="s">
        <v>1868</v>
      </c>
      <c r="C78" s="63" t="s">
        <v>1869</v>
      </c>
      <c r="D78" s="63" t="s">
        <v>2100</v>
      </c>
      <c r="E78" s="65" t="s">
        <v>2101</v>
      </c>
      <c r="F78" s="66" t="s">
        <v>1660</v>
      </c>
      <c r="G78" s="67">
        <v>52009183</v>
      </c>
      <c r="H78" s="65" t="s">
        <v>2098</v>
      </c>
      <c r="I78" s="66">
        <v>43123</v>
      </c>
      <c r="J78" s="66">
        <v>43140</v>
      </c>
      <c r="K78" s="66"/>
      <c r="L78" s="63">
        <v>338</v>
      </c>
      <c r="M78" s="68">
        <v>54080000</v>
      </c>
      <c r="N78" s="68"/>
      <c r="O78" s="68"/>
      <c r="P78" s="67"/>
      <c r="Q78" s="67"/>
      <c r="R78" s="67"/>
      <c r="S78" s="67"/>
      <c r="T78" s="67"/>
      <c r="U78" s="67"/>
      <c r="V78" s="67"/>
      <c r="W78" s="67"/>
      <c r="X78" s="67"/>
      <c r="Y78" s="67"/>
      <c r="Z78" s="67"/>
      <c r="AA78" s="66" t="s">
        <v>1872</v>
      </c>
      <c r="AB78" s="69">
        <v>1549</v>
      </c>
      <c r="AC78" s="67"/>
      <c r="AD78" s="66" t="s">
        <v>1873</v>
      </c>
      <c r="AE78" s="80"/>
      <c r="AF78" s="68">
        <v>54080000</v>
      </c>
      <c r="AG78" s="66" t="s">
        <v>1016</v>
      </c>
      <c r="AH78" s="63" t="s">
        <v>1448</v>
      </c>
      <c r="AI78" s="30"/>
      <c r="AJ78" s="30"/>
    </row>
    <row r="79" spans="1:36" ht="12.75" hidden="1" customHeight="1">
      <c r="A79" s="63" t="s">
        <v>2102</v>
      </c>
      <c r="B79" s="64" t="s">
        <v>1868</v>
      </c>
      <c r="C79" s="63" t="s">
        <v>1869</v>
      </c>
      <c r="D79" s="63" t="s">
        <v>2103</v>
      </c>
      <c r="E79" s="65" t="s">
        <v>2104</v>
      </c>
      <c r="F79" s="66" t="s">
        <v>1660</v>
      </c>
      <c r="G79" s="67">
        <v>19444653</v>
      </c>
      <c r="H79" s="65" t="s">
        <v>2098</v>
      </c>
      <c r="I79" s="66">
        <v>43125</v>
      </c>
      <c r="J79" s="66">
        <v>43140</v>
      </c>
      <c r="K79" s="66"/>
      <c r="L79" s="63">
        <v>335</v>
      </c>
      <c r="M79" s="68">
        <v>53600000</v>
      </c>
      <c r="N79" s="68"/>
      <c r="O79" s="68"/>
      <c r="P79" s="67"/>
      <c r="Q79" s="67"/>
      <c r="R79" s="67"/>
      <c r="S79" s="67"/>
      <c r="T79" s="67"/>
      <c r="U79" s="67"/>
      <c r="V79" s="67"/>
      <c r="W79" s="67"/>
      <c r="X79" s="67"/>
      <c r="Y79" s="67"/>
      <c r="Z79" s="67"/>
      <c r="AA79" s="66" t="s">
        <v>1872</v>
      </c>
      <c r="AB79" s="69">
        <v>1549</v>
      </c>
      <c r="AC79" s="67"/>
      <c r="AD79" s="66" t="s">
        <v>1873</v>
      </c>
      <c r="AE79" s="80"/>
      <c r="AF79" s="68">
        <v>53600000</v>
      </c>
      <c r="AG79" s="66" t="s">
        <v>1016</v>
      </c>
      <c r="AH79" s="63" t="s">
        <v>1448</v>
      </c>
      <c r="AI79" s="30"/>
      <c r="AJ79" s="30"/>
    </row>
    <row r="80" spans="1:36" ht="12.75" hidden="1" customHeight="1">
      <c r="A80" s="63" t="s">
        <v>2105</v>
      </c>
      <c r="B80" s="64" t="s">
        <v>1868</v>
      </c>
      <c r="C80" s="63" t="s">
        <v>1869</v>
      </c>
      <c r="D80" s="63" t="s">
        <v>2106</v>
      </c>
      <c r="E80" s="65" t="s">
        <v>2107</v>
      </c>
      <c r="F80" s="66" t="s">
        <v>1660</v>
      </c>
      <c r="G80" s="67">
        <v>1093748356</v>
      </c>
      <c r="H80" s="65" t="s">
        <v>2098</v>
      </c>
      <c r="I80" s="66">
        <v>43124</v>
      </c>
      <c r="J80" s="66">
        <v>43140</v>
      </c>
      <c r="K80" s="66"/>
      <c r="L80" s="63">
        <v>336</v>
      </c>
      <c r="M80" s="68">
        <v>53760000</v>
      </c>
      <c r="N80" s="68"/>
      <c r="O80" s="68"/>
      <c r="P80" s="67"/>
      <c r="Q80" s="67"/>
      <c r="R80" s="67"/>
      <c r="S80" s="67"/>
      <c r="T80" s="67"/>
      <c r="U80" s="67"/>
      <c r="V80" s="67"/>
      <c r="W80" s="67"/>
      <c r="X80" s="67"/>
      <c r="Y80" s="67"/>
      <c r="Z80" s="67"/>
      <c r="AA80" s="66" t="s">
        <v>1872</v>
      </c>
      <c r="AB80" s="69">
        <v>1549</v>
      </c>
      <c r="AC80" s="67"/>
      <c r="AD80" s="66" t="s">
        <v>1873</v>
      </c>
      <c r="AE80" s="80"/>
      <c r="AF80" s="68">
        <v>53760000</v>
      </c>
      <c r="AG80" s="66" t="s">
        <v>1016</v>
      </c>
      <c r="AH80" s="63" t="s">
        <v>1448</v>
      </c>
      <c r="AI80" s="30"/>
      <c r="AJ80" s="30"/>
    </row>
    <row r="81" spans="1:36" ht="12.75" hidden="1" customHeight="1">
      <c r="A81" s="63" t="s">
        <v>2108</v>
      </c>
      <c r="B81" s="64" t="s">
        <v>1868</v>
      </c>
      <c r="C81" s="63" t="s">
        <v>1869</v>
      </c>
      <c r="D81" s="63" t="s">
        <v>2109</v>
      </c>
      <c r="E81" s="65" t="s">
        <v>2110</v>
      </c>
      <c r="F81" s="66" t="s">
        <v>1660</v>
      </c>
      <c r="G81" s="67">
        <v>52898025</v>
      </c>
      <c r="H81" s="65" t="s">
        <v>2098</v>
      </c>
      <c r="I81" s="66">
        <v>43122</v>
      </c>
      <c r="J81" s="66">
        <v>43140</v>
      </c>
      <c r="K81" s="66"/>
      <c r="L81" s="63">
        <v>336</v>
      </c>
      <c r="M81" s="68">
        <v>53760000</v>
      </c>
      <c r="N81" s="68"/>
      <c r="O81" s="68"/>
      <c r="P81" s="67"/>
      <c r="Q81" s="67"/>
      <c r="R81" s="67"/>
      <c r="S81" s="67"/>
      <c r="T81" s="67"/>
      <c r="U81" s="67"/>
      <c r="V81" s="67"/>
      <c r="W81" s="67"/>
      <c r="X81" s="67"/>
      <c r="Y81" s="67"/>
      <c r="Z81" s="67"/>
      <c r="AA81" s="66" t="s">
        <v>1872</v>
      </c>
      <c r="AB81" s="69">
        <v>1549</v>
      </c>
      <c r="AC81" s="67"/>
      <c r="AD81" s="66" t="s">
        <v>1873</v>
      </c>
      <c r="AE81" s="80"/>
      <c r="AF81" s="68">
        <v>53760000</v>
      </c>
      <c r="AG81" s="66" t="s">
        <v>1016</v>
      </c>
      <c r="AH81" s="63" t="s">
        <v>1448</v>
      </c>
      <c r="AI81" s="30"/>
      <c r="AJ81" s="30"/>
    </row>
    <row r="82" spans="1:36" ht="12.75" hidden="1" customHeight="1">
      <c r="A82" s="63" t="s">
        <v>2111</v>
      </c>
      <c r="B82" s="64" t="s">
        <v>1868</v>
      </c>
      <c r="C82" s="63" t="s">
        <v>1869</v>
      </c>
      <c r="D82" s="63" t="s">
        <v>2112</v>
      </c>
      <c r="E82" s="65" t="s">
        <v>1243</v>
      </c>
      <c r="F82" s="66" t="s">
        <v>1660</v>
      </c>
      <c r="G82" s="67">
        <v>79455376</v>
      </c>
      <c r="H82" s="65" t="s">
        <v>2098</v>
      </c>
      <c r="I82" s="66">
        <v>43126</v>
      </c>
      <c r="J82" s="66">
        <v>43140</v>
      </c>
      <c r="K82" s="66"/>
      <c r="L82" s="63">
        <v>336</v>
      </c>
      <c r="M82" s="68">
        <v>53760000</v>
      </c>
      <c r="N82" s="68"/>
      <c r="O82" s="68"/>
      <c r="P82" s="67"/>
      <c r="Q82" s="67"/>
      <c r="R82" s="67"/>
      <c r="S82" s="67"/>
      <c r="T82" s="67"/>
      <c r="U82" s="67"/>
      <c r="V82" s="67"/>
      <c r="W82" s="67"/>
      <c r="X82" s="67"/>
      <c r="Y82" s="67"/>
      <c r="Z82" s="67"/>
      <c r="AA82" s="66" t="s">
        <v>1872</v>
      </c>
      <c r="AB82" s="69">
        <v>1549</v>
      </c>
      <c r="AC82" s="67"/>
      <c r="AD82" s="66" t="s">
        <v>1873</v>
      </c>
      <c r="AE82" s="80"/>
      <c r="AF82" s="68">
        <v>53760000</v>
      </c>
      <c r="AG82" s="66" t="s">
        <v>1016</v>
      </c>
      <c r="AH82" s="63" t="s">
        <v>1448</v>
      </c>
      <c r="AI82" s="30"/>
      <c r="AJ82" s="30"/>
    </row>
    <row r="83" spans="1:36" ht="12.75" hidden="1" customHeight="1">
      <c r="A83" s="63" t="s">
        <v>2113</v>
      </c>
      <c r="B83" s="64" t="s">
        <v>1868</v>
      </c>
      <c r="C83" s="63" t="s">
        <v>1869</v>
      </c>
      <c r="D83" s="63" t="s">
        <v>2114</v>
      </c>
      <c r="E83" s="65" t="s">
        <v>2115</v>
      </c>
      <c r="F83" s="66" t="s">
        <v>1660</v>
      </c>
      <c r="G83" s="67">
        <v>1052379235</v>
      </c>
      <c r="H83" s="65" t="s">
        <v>2098</v>
      </c>
      <c r="I83" s="66">
        <v>43124</v>
      </c>
      <c r="J83" s="66">
        <v>43140</v>
      </c>
      <c r="K83" s="66"/>
      <c r="L83" s="63">
        <v>335</v>
      </c>
      <c r="M83" s="68">
        <v>53600000</v>
      </c>
      <c r="N83" s="68"/>
      <c r="O83" s="68"/>
      <c r="P83" s="67"/>
      <c r="Q83" s="67"/>
      <c r="R83" s="67"/>
      <c r="S83" s="67"/>
      <c r="T83" s="67"/>
      <c r="U83" s="67"/>
      <c r="V83" s="67"/>
      <c r="W83" s="67"/>
      <c r="X83" s="67"/>
      <c r="Y83" s="67"/>
      <c r="Z83" s="67"/>
      <c r="AA83" s="66" t="s">
        <v>1872</v>
      </c>
      <c r="AB83" s="69">
        <v>1549</v>
      </c>
      <c r="AC83" s="67"/>
      <c r="AD83" s="66" t="s">
        <v>1873</v>
      </c>
      <c r="AE83" s="80"/>
      <c r="AF83" s="68">
        <v>53600000</v>
      </c>
      <c r="AG83" s="66" t="s">
        <v>1016</v>
      </c>
      <c r="AH83" s="63" t="s">
        <v>1448</v>
      </c>
      <c r="AI83" s="30"/>
      <c r="AJ83" s="30"/>
    </row>
    <row r="84" spans="1:36" ht="12.75" hidden="1" customHeight="1">
      <c r="A84" s="63" t="s">
        <v>2116</v>
      </c>
      <c r="B84" s="64" t="s">
        <v>1868</v>
      </c>
      <c r="C84" s="63" t="s">
        <v>1869</v>
      </c>
      <c r="D84" s="63" t="s">
        <v>2117</v>
      </c>
      <c r="E84" s="65" t="s">
        <v>2118</v>
      </c>
      <c r="F84" s="66" t="s">
        <v>1660</v>
      </c>
      <c r="G84" s="67">
        <v>41738320</v>
      </c>
      <c r="H84" s="65" t="s">
        <v>2098</v>
      </c>
      <c r="I84" s="66">
        <v>43124</v>
      </c>
      <c r="J84" s="66">
        <v>43140</v>
      </c>
      <c r="K84" s="66"/>
      <c r="L84" s="63">
        <v>336</v>
      </c>
      <c r="M84" s="68">
        <v>53760000</v>
      </c>
      <c r="N84" s="68"/>
      <c r="O84" s="68"/>
      <c r="P84" s="67"/>
      <c r="Q84" s="67"/>
      <c r="R84" s="67"/>
      <c r="S84" s="67"/>
      <c r="T84" s="67"/>
      <c r="U84" s="67"/>
      <c r="V84" s="67"/>
      <c r="W84" s="67"/>
      <c r="X84" s="67"/>
      <c r="Y84" s="67"/>
      <c r="Z84" s="67"/>
      <c r="AA84" s="66" t="s">
        <v>1872</v>
      </c>
      <c r="AB84" s="69">
        <v>1549</v>
      </c>
      <c r="AC84" s="67"/>
      <c r="AD84" s="66" t="s">
        <v>1873</v>
      </c>
      <c r="AE84" s="80"/>
      <c r="AF84" s="68">
        <v>53760000</v>
      </c>
      <c r="AG84" s="66" t="s">
        <v>1016</v>
      </c>
      <c r="AH84" s="63" t="s">
        <v>1448</v>
      </c>
      <c r="AI84" s="30"/>
      <c r="AJ84" s="30"/>
    </row>
    <row r="85" spans="1:36" ht="12.75" hidden="1" customHeight="1">
      <c r="A85" s="63" t="s">
        <v>2119</v>
      </c>
      <c r="B85" s="64" t="s">
        <v>1868</v>
      </c>
      <c r="C85" s="63" t="s">
        <v>1869</v>
      </c>
      <c r="D85" s="63" t="s">
        <v>2120</v>
      </c>
      <c r="E85" s="65" t="s">
        <v>2121</v>
      </c>
      <c r="F85" s="66" t="s">
        <v>1660</v>
      </c>
      <c r="G85" s="67">
        <v>80903349</v>
      </c>
      <c r="H85" s="65" t="s">
        <v>2098</v>
      </c>
      <c r="I85" s="66">
        <v>43124</v>
      </c>
      <c r="J85" s="66">
        <v>43140</v>
      </c>
      <c r="K85" s="66"/>
      <c r="L85" s="63">
        <v>336</v>
      </c>
      <c r="M85" s="68">
        <v>53760000</v>
      </c>
      <c r="N85" s="68"/>
      <c r="O85" s="68"/>
      <c r="P85" s="67"/>
      <c r="Q85" s="67"/>
      <c r="R85" s="67"/>
      <c r="S85" s="67"/>
      <c r="T85" s="67"/>
      <c r="U85" s="67"/>
      <c r="V85" s="67"/>
      <c r="W85" s="67"/>
      <c r="X85" s="67"/>
      <c r="Y85" s="67"/>
      <c r="Z85" s="67"/>
      <c r="AA85" s="66" t="s">
        <v>1872</v>
      </c>
      <c r="AB85" s="69">
        <v>1549</v>
      </c>
      <c r="AC85" s="67"/>
      <c r="AD85" s="66" t="s">
        <v>1873</v>
      </c>
      <c r="AE85" s="80"/>
      <c r="AF85" s="68">
        <v>53760000</v>
      </c>
      <c r="AG85" s="66" t="s">
        <v>1016</v>
      </c>
      <c r="AH85" s="63" t="s">
        <v>1448</v>
      </c>
      <c r="AI85" s="30"/>
      <c r="AJ85" s="30"/>
    </row>
    <row r="86" spans="1:36" ht="12.75" hidden="1" customHeight="1">
      <c r="A86" s="63" t="s">
        <v>2122</v>
      </c>
      <c r="B86" s="64" t="s">
        <v>1868</v>
      </c>
      <c r="C86" s="63" t="s">
        <v>1869</v>
      </c>
      <c r="D86" s="63" t="s">
        <v>2123</v>
      </c>
      <c r="E86" s="65" t="s">
        <v>2124</v>
      </c>
      <c r="F86" s="66" t="s">
        <v>1660</v>
      </c>
      <c r="G86" s="63">
        <v>79632494</v>
      </c>
      <c r="H86" s="65" t="s">
        <v>2125</v>
      </c>
      <c r="I86" s="66">
        <v>43126</v>
      </c>
      <c r="J86" s="66">
        <v>43129</v>
      </c>
      <c r="K86" s="66"/>
      <c r="L86" s="63">
        <v>240</v>
      </c>
      <c r="M86" s="68">
        <v>38400000</v>
      </c>
      <c r="N86" s="68"/>
      <c r="O86" s="68"/>
      <c r="P86" s="67"/>
      <c r="Q86" s="67"/>
      <c r="R86" s="67"/>
      <c r="S86" s="67"/>
      <c r="T86" s="67"/>
      <c r="U86" s="67"/>
      <c r="V86" s="67"/>
      <c r="W86" s="67"/>
      <c r="X86" s="67"/>
      <c r="Y86" s="67"/>
      <c r="Z86" s="67"/>
      <c r="AA86" s="66" t="s">
        <v>1872</v>
      </c>
      <c r="AB86" s="69">
        <v>1549</v>
      </c>
      <c r="AC86" s="67"/>
      <c r="AD86" s="66" t="s">
        <v>1873</v>
      </c>
      <c r="AE86" s="80"/>
      <c r="AF86" s="68">
        <v>38400000</v>
      </c>
      <c r="AG86" s="66" t="s">
        <v>1016</v>
      </c>
      <c r="AH86" s="63" t="s">
        <v>1482</v>
      </c>
      <c r="AI86" s="30"/>
      <c r="AJ86" s="30"/>
    </row>
    <row r="87" spans="1:36" ht="12.75" hidden="1" customHeight="1">
      <c r="A87" s="53" t="s">
        <v>2126</v>
      </c>
      <c r="B87" s="54" t="s">
        <v>84</v>
      </c>
      <c r="C87" s="55"/>
      <c r="D87" s="56"/>
      <c r="E87" s="57"/>
      <c r="F87" s="56"/>
      <c r="G87" s="58"/>
      <c r="H87" s="57"/>
      <c r="I87" s="56"/>
      <c r="J87" s="56"/>
      <c r="K87" s="56"/>
      <c r="L87" s="58"/>
      <c r="M87" s="59"/>
      <c r="N87" s="59"/>
      <c r="O87" s="59"/>
      <c r="P87" s="58"/>
      <c r="Q87" s="58"/>
      <c r="R87" s="58"/>
      <c r="S87" s="58"/>
      <c r="T87" s="58"/>
      <c r="U87" s="58"/>
      <c r="V87" s="58"/>
      <c r="W87" s="58"/>
      <c r="X87" s="58"/>
      <c r="Y87" s="58"/>
      <c r="Z87" s="58"/>
      <c r="AA87" s="57"/>
      <c r="AB87" s="60"/>
      <c r="AC87" s="58"/>
      <c r="AD87" s="55"/>
      <c r="AE87" s="61"/>
      <c r="AF87" s="59"/>
      <c r="AG87" s="56"/>
      <c r="AH87" s="62" t="s">
        <v>84</v>
      </c>
      <c r="AI87" s="30"/>
      <c r="AJ87" s="30"/>
    </row>
    <row r="88" spans="1:36" ht="12.75" hidden="1" customHeight="1">
      <c r="A88" s="63" t="s">
        <v>2127</v>
      </c>
      <c r="B88" s="64" t="s">
        <v>1868</v>
      </c>
      <c r="C88" s="63" t="s">
        <v>1869</v>
      </c>
      <c r="D88" s="63" t="s">
        <v>2128</v>
      </c>
      <c r="E88" s="65" t="s">
        <v>2129</v>
      </c>
      <c r="F88" s="66" t="s">
        <v>1660</v>
      </c>
      <c r="G88" s="63">
        <v>1033761558</v>
      </c>
      <c r="H88" s="65" t="s">
        <v>2125</v>
      </c>
      <c r="I88" s="66">
        <v>43126</v>
      </c>
      <c r="J88" s="66">
        <v>43140</v>
      </c>
      <c r="K88" s="66"/>
      <c r="L88" s="63">
        <v>240</v>
      </c>
      <c r="M88" s="68">
        <v>38400000</v>
      </c>
      <c r="N88" s="68"/>
      <c r="O88" s="68"/>
      <c r="P88" s="67"/>
      <c r="Q88" s="67"/>
      <c r="R88" s="67"/>
      <c r="S88" s="67"/>
      <c r="T88" s="67"/>
      <c r="U88" s="67"/>
      <c r="V88" s="67"/>
      <c r="W88" s="67"/>
      <c r="X88" s="67"/>
      <c r="Y88" s="67"/>
      <c r="Z88" s="67"/>
      <c r="AA88" s="66" t="s">
        <v>1872</v>
      </c>
      <c r="AB88" s="69">
        <v>1549</v>
      </c>
      <c r="AC88" s="67"/>
      <c r="AD88" s="66" t="s">
        <v>1873</v>
      </c>
      <c r="AE88" s="80"/>
      <c r="AF88" s="68">
        <v>38400000</v>
      </c>
      <c r="AG88" s="66" t="s">
        <v>1016</v>
      </c>
      <c r="AH88" s="63" t="s">
        <v>1482</v>
      </c>
      <c r="AI88" s="30"/>
      <c r="AJ88" s="30"/>
    </row>
    <row r="89" spans="1:36" ht="12.75" hidden="1" customHeight="1">
      <c r="A89" s="53" t="s">
        <v>2130</v>
      </c>
      <c r="B89" s="54" t="s">
        <v>84</v>
      </c>
      <c r="C89" s="55"/>
      <c r="D89" s="56"/>
      <c r="E89" s="57"/>
      <c r="F89" s="56"/>
      <c r="G89" s="58"/>
      <c r="H89" s="57"/>
      <c r="I89" s="56"/>
      <c r="J89" s="56"/>
      <c r="K89" s="56"/>
      <c r="L89" s="58"/>
      <c r="M89" s="59"/>
      <c r="N89" s="59"/>
      <c r="O89" s="59"/>
      <c r="P89" s="58"/>
      <c r="Q89" s="58"/>
      <c r="R89" s="58"/>
      <c r="S89" s="58"/>
      <c r="T89" s="58"/>
      <c r="U89" s="58"/>
      <c r="V89" s="58"/>
      <c r="W89" s="58"/>
      <c r="X89" s="58"/>
      <c r="Y89" s="58"/>
      <c r="Z89" s="58"/>
      <c r="AA89" s="57"/>
      <c r="AB89" s="60"/>
      <c r="AC89" s="58"/>
      <c r="AD89" s="55"/>
      <c r="AE89" s="61"/>
      <c r="AF89" s="59"/>
      <c r="AG89" s="56"/>
      <c r="AH89" s="62" t="s">
        <v>84</v>
      </c>
      <c r="AI89" s="30"/>
      <c r="AJ89" s="30"/>
    </row>
    <row r="90" spans="1:36" ht="12.75" hidden="1" customHeight="1">
      <c r="A90" s="63" t="s">
        <v>2131</v>
      </c>
      <c r="B90" s="64" t="s">
        <v>1868</v>
      </c>
      <c r="C90" s="63" t="s">
        <v>1869</v>
      </c>
      <c r="D90" s="63" t="s">
        <v>2132</v>
      </c>
      <c r="E90" s="65" t="s">
        <v>2133</v>
      </c>
      <c r="F90" s="66" t="s">
        <v>1660</v>
      </c>
      <c r="G90" s="63">
        <v>53107494</v>
      </c>
      <c r="H90" s="65" t="s">
        <v>2125</v>
      </c>
      <c r="I90" s="66">
        <v>43126</v>
      </c>
      <c r="J90" s="66">
        <v>43140</v>
      </c>
      <c r="K90" s="66"/>
      <c r="L90" s="63">
        <v>240</v>
      </c>
      <c r="M90" s="68">
        <v>38400000</v>
      </c>
      <c r="N90" s="68"/>
      <c r="O90" s="68"/>
      <c r="P90" s="67"/>
      <c r="Q90" s="67"/>
      <c r="R90" s="67"/>
      <c r="S90" s="67"/>
      <c r="T90" s="67"/>
      <c r="U90" s="67"/>
      <c r="V90" s="67"/>
      <c r="W90" s="67"/>
      <c r="X90" s="67"/>
      <c r="Y90" s="67"/>
      <c r="Z90" s="67"/>
      <c r="AA90" s="66" t="s">
        <v>1872</v>
      </c>
      <c r="AB90" s="69">
        <v>1549</v>
      </c>
      <c r="AC90" s="67"/>
      <c r="AD90" s="66" t="s">
        <v>1873</v>
      </c>
      <c r="AE90" s="80"/>
      <c r="AF90" s="68">
        <v>38400000</v>
      </c>
      <c r="AG90" s="66" t="s">
        <v>1016</v>
      </c>
      <c r="AH90" s="63" t="s">
        <v>1482</v>
      </c>
      <c r="AI90" s="30"/>
      <c r="AJ90" s="30"/>
    </row>
    <row r="91" spans="1:36" ht="12.75" hidden="1" customHeight="1">
      <c r="A91" s="63" t="s">
        <v>2134</v>
      </c>
      <c r="B91" s="64" t="s">
        <v>1868</v>
      </c>
      <c r="C91" s="63" t="s">
        <v>1869</v>
      </c>
      <c r="D91" s="63" t="s">
        <v>2135</v>
      </c>
      <c r="E91" s="65" t="s">
        <v>2136</v>
      </c>
      <c r="F91" s="66" t="s">
        <v>1660</v>
      </c>
      <c r="G91" s="63">
        <v>80133212</v>
      </c>
      <c r="H91" s="65" t="s">
        <v>2125</v>
      </c>
      <c r="I91" s="66">
        <v>43126</v>
      </c>
      <c r="J91" s="66">
        <v>43140</v>
      </c>
      <c r="K91" s="66"/>
      <c r="L91" s="63">
        <v>240</v>
      </c>
      <c r="M91" s="68">
        <v>38400000</v>
      </c>
      <c r="N91" s="68"/>
      <c r="O91" s="68"/>
      <c r="P91" s="67"/>
      <c r="Q91" s="67"/>
      <c r="R91" s="67"/>
      <c r="S91" s="67"/>
      <c r="T91" s="67"/>
      <c r="U91" s="67"/>
      <c r="V91" s="67"/>
      <c r="W91" s="67"/>
      <c r="X91" s="67"/>
      <c r="Y91" s="67"/>
      <c r="Z91" s="67"/>
      <c r="AA91" s="66" t="s">
        <v>1872</v>
      </c>
      <c r="AB91" s="69">
        <v>1549</v>
      </c>
      <c r="AC91" s="67"/>
      <c r="AD91" s="66" t="s">
        <v>1873</v>
      </c>
      <c r="AE91" s="80"/>
      <c r="AF91" s="68">
        <v>38400000</v>
      </c>
      <c r="AG91" s="66" t="s">
        <v>1016</v>
      </c>
      <c r="AH91" s="63" t="s">
        <v>1482</v>
      </c>
      <c r="AI91" s="30"/>
      <c r="AJ91" s="30"/>
    </row>
    <row r="92" spans="1:36" ht="12.75" hidden="1" customHeight="1">
      <c r="A92" s="53" t="s">
        <v>2137</v>
      </c>
      <c r="B92" s="54" t="s">
        <v>84</v>
      </c>
      <c r="C92" s="53"/>
      <c r="D92" s="53"/>
      <c r="E92" s="82"/>
      <c r="F92" s="53"/>
      <c r="G92" s="53"/>
      <c r="H92" s="82"/>
      <c r="I92" s="62"/>
      <c r="J92" s="62"/>
      <c r="K92" s="62"/>
      <c r="L92" s="53"/>
      <c r="M92" s="83"/>
      <c r="N92" s="83"/>
      <c r="O92" s="83"/>
      <c r="P92" s="84"/>
      <c r="Q92" s="84"/>
      <c r="R92" s="84"/>
      <c r="S92" s="84"/>
      <c r="T92" s="84"/>
      <c r="U92" s="84"/>
      <c r="V92" s="84"/>
      <c r="W92" s="84"/>
      <c r="X92" s="84"/>
      <c r="Y92" s="84"/>
      <c r="Z92" s="84"/>
      <c r="AA92" s="82"/>
      <c r="AB92" s="85"/>
      <c r="AC92" s="84"/>
      <c r="AD92" s="53"/>
      <c r="AE92" s="86"/>
      <c r="AF92" s="83"/>
      <c r="AG92" s="62"/>
      <c r="AH92" s="53" t="s">
        <v>84</v>
      </c>
      <c r="AI92" s="30"/>
      <c r="AJ92" s="30"/>
    </row>
    <row r="93" spans="1:36" ht="12.75" hidden="1" customHeight="1">
      <c r="A93" s="63" t="s">
        <v>2138</v>
      </c>
      <c r="B93" s="64" t="s">
        <v>1868</v>
      </c>
      <c r="C93" s="63" t="s">
        <v>1869</v>
      </c>
      <c r="D93" s="63" t="s">
        <v>2139</v>
      </c>
      <c r="E93" s="66" t="s">
        <v>2140</v>
      </c>
      <c r="F93" s="66" t="s">
        <v>1660</v>
      </c>
      <c r="G93" s="67">
        <v>31714158</v>
      </c>
      <c r="H93" s="65" t="s">
        <v>2141</v>
      </c>
      <c r="I93" s="66">
        <v>43124</v>
      </c>
      <c r="J93" s="66">
        <v>43124</v>
      </c>
      <c r="K93" s="66"/>
      <c r="L93" s="67">
        <v>337</v>
      </c>
      <c r="M93" s="68">
        <v>53920000</v>
      </c>
      <c r="N93" s="68"/>
      <c r="O93" s="68"/>
      <c r="P93" s="67"/>
      <c r="Q93" s="67"/>
      <c r="R93" s="67"/>
      <c r="S93" s="67"/>
      <c r="T93" s="67"/>
      <c r="U93" s="67"/>
      <c r="V93" s="67"/>
      <c r="W93" s="67"/>
      <c r="X93" s="67"/>
      <c r="Y93" s="67"/>
      <c r="Z93" s="67"/>
      <c r="AA93" s="66" t="s">
        <v>1872</v>
      </c>
      <c r="AB93" s="69">
        <v>1549</v>
      </c>
      <c r="AC93" s="67"/>
      <c r="AD93" s="66" t="s">
        <v>1873</v>
      </c>
      <c r="AE93" s="80"/>
      <c r="AF93" s="68">
        <v>53920000</v>
      </c>
      <c r="AG93" s="66" t="s">
        <v>1016</v>
      </c>
      <c r="AH93" s="63" t="s">
        <v>1448</v>
      </c>
      <c r="AI93" s="30"/>
      <c r="AJ93" s="30"/>
    </row>
    <row r="94" spans="1:36" ht="12.75" hidden="1" customHeight="1">
      <c r="A94" s="53" t="s">
        <v>2142</v>
      </c>
      <c r="B94" s="54" t="s">
        <v>84</v>
      </c>
      <c r="C94" s="53"/>
      <c r="D94" s="53"/>
      <c r="E94" s="82"/>
      <c r="F94" s="53"/>
      <c r="G94" s="53"/>
      <c r="H94" s="82"/>
      <c r="I94" s="62"/>
      <c r="J94" s="62"/>
      <c r="K94" s="62"/>
      <c r="L94" s="53"/>
      <c r="M94" s="83"/>
      <c r="N94" s="83"/>
      <c r="O94" s="83"/>
      <c r="P94" s="84"/>
      <c r="Q94" s="84"/>
      <c r="R94" s="84"/>
      <c r="S94" s="84"/>
      <c r="T94" s="84"/>
      <c r="U94" s="84"/>
      <c r="V94" s="84"/>
      <c r="W94" s="84"/>
      <c r="X94" s="84"/>
      <c r="Y94" s="84"/>
      <c r="Z94" s="84"/>
      <c r="AA94" s="82"/>
      <c r="AB94" s="85"/>
      <c r="AC94" s="84"/>
      <c r="AD94" s="53"/>
      <c r="AE94" s="86"/>
      <c r="AF94" s="83"/>
      <c r="AG94" s="62"/>
      <c r="AH94" s="53" t="s">
        <v>84</v>
      </c>
      <c r="AI94" s="30"/>
      <c r="AJ94" s="30"/>
    </row>
    <row r="95" spans="1:36" ht="12.75" hidden="1" customHeight="1">
      <c r="A95" s="53" t="s">
        <v>2143</v>
      </c>
      <c r="B95" s="54" t="s">
        <v>84</v>
      </c>
      <c r="C95" s="53"/>
      <c r="D95" s="53"/>
      <c r="E95" s="82"/>
      <c r="F95" s="53"/>
      <c r="G95" s="53"/>
      <c r="H95" s="82"/>
      <c r="I95" s="62"/>
      <c r="J95" s="62"/>
      <c r="K95" s="62"/>
      <c r="L95" s="53"/>
      <c r="M95" s="83"/>
      <c r="N95" s="83"/>
      <c r="O95" s="83"/>
      <c r="P95" s="84"/>
      <c r="Q95" s="84"/>
      <c r="R95" s="84"/>
      <c r="S95" s="84"/>
      <c r="T95" s="84"/>
      <c r="U95" s="84"/>
      <c r="V95" s="84"/>
      <c r="W95" s="84"/>
      <c r="X95" s="84"/>
      <c r="Y95" s="84"/>
      <c r="Z95" s="84"/>
      <c r="AA95" s="82"/>
      <c r="AB95" s="85"/>
      <c r="AC95" s="84"/>
      <c r="AD95" s="53"/>
      <c r="AE95" s="86"/>
      <c r="AF95" s="83"/>
      <c r="AG95" s="62"/>
      <c r="AH95" s="53" t="s">
        <v>84</v>
      </c>
      <c r="AI95" s="30"/>
      <c r="AJ95" s="30"/>
    </row>
    <row r="96" spans="1:36" ht="12.75" hidden="1" customHeight="1">
      <c r="A96" s="53" t="s">
        <v>2144</v>
      </c>
      <c r="B96" s="54" t="s">
        <v>84</v>
      </c>
      <c r="C96" s="53"/>
      <c r="D96" s="53"/>
      <c r="E96" s="82"/>
      <c r="F96" s="53"/>
      <c r="G96" s="53"/>
      <c r="H96" s="82"/>
      <c r="I96" s="62"/>
      <c r="J96" s="62"/>
      <c r="K96" s="62"/>
      <c r="L96" s="53"/>
      <c r="M96" s="83"/>
      <c r="N96" s="83"/>
      <c r="O96" s="83"/>
      <c r="P96" s="84"/>
      <c r="Q96" s="84"/>
      <c r="R96" s="84"/>
      <c r="S96" s="84"/>
      <c r="T96" s="84"/>
      <c r="U96" s="84"/>
      <c r="V96" s="84"/>
      <c r="W96" s="84"/>
      <c r="X96" s="84"/>
      <c r="Y96" s="84"/>
      <c r="Z96" s="84"/>
      <c r="AA96" s="82"/>
      <c r="AB96" s="85"/>
      <c r="AC96" s="84"/>
      <c r="AD96" s="53"/>
      <c r="AE96" s="86"/>
      <c r="AF96" s="83"/>
      <c r="AG96" s="62"/>
      <c r="AH96" s="53" t="s">
        <v>84</v>
      </c>
      <c r="AI96" s="30"/>
      <c r="AJ96" s="30"/>
    </row>
    <row r="97" spans="1:36" ht="12.75" hidden="1" customHeight="1">
      <c r="A97" s="63" t="s">
        <v>2145</v>
      </c>
      <c r="B97" s="64" t="s">
        <v>1868</v>
      </c>
      <c r="C97" s="63" t="s">
        <v>1869</v>
      </c>
      <c r="D97" s="63" t="s">
        <v>2146</v>
      </c>
      <c r="E97" s="65" t="s">
        <v>2147</v>
      </c>
      <c r="F97" s="66" t="s">
        <v>1660</v>
      </c>
      <c r="G97" s="67">
        <v>52122266</v>
      </c>
      <c r="H97" s="65" t="s">
        <v>2148</v>
      </c>
      <c r="I97" s="66">
        <v>43125</v>
      </c>
      <c r="J97" s="66">
        <v>43125</v>
      </c>
      <c r="K97" s="66"/>
      <c r="L97" s="67">
        <v>336</v>
      </c>
      <c r="M97" s="68">
        <v>35280000</v>
      </c>
      <c r="N97" s="68"/>
      <c r="O97" s="68"/>
      <c r="P97" s="67"/>
      <c r="Q97" s="67"/>
      <c r="R97" s="67"/>
      <c r="S97" s="67"/>
      <c r="T97" s="67"/>
      <c r="U97" s="67"/>
      <c r="V97" s="67"/>
      <c r="W97" s="67"/>
      <c r="X97" s="67"/>
      <c r="Y97" s="67"/>
      <c r="Z97" s="67"/>
      <c r="AA97" s="66" t="s">
        <v>1872</v>
      </c>
      <c r="AB97" s="69">
        <v>1549</v>
      </c>
      <c r="AC97" s="67"/>
      <c r="AD97" s="66" t="s">
        <v>1873</v>
      </c>
      <c r="AE97" s="80"/>
      <c r="AF97" s="68">
        <v>35280000</v>
      </c>
      <c r="AG97" s="66" t="s">
        <v>1016</v>
      </c>
      <c r="AH97" s="63" t="s">
        <v>1448</v>
      </c>
      <c r="AI97" s="30"/>
      <c r="AJ97" s="30"/>
    </row>
    <row r="98" spans="1:36" ht="12.75" hidden="1" customHeight="1">
      <c r="A98" s="63" t="s">
        <v>2149</v>
      </c>
      <c r="B98" s="64" t="s">
        <v>1868</v>
      </c>
      <c r="C98" s="63" t="s">
        <v>1869</v>
      </c>
      <c r="D98" s="63" t="s">
        <v>2150</v>
      </c>
      <c r="E98" s="65" t="s">
        <v>1053</v>
      </c>
      <c r="F98" s="66" t="s">
        <v>1660</v>
      </c>
      <c r="G98" s="67">
        <v>80239681</v>
      </c>
      <c r="H98" s="65" t="s">
        <v>2148</v>
      </c>
      <c r="I98" s="66">
        <v>43125</v>
      </c>
      <c r="J98" s="66">
        <v>43125</v>
      </c>
      <c r="K98" s="66">
        <v>43465</v>
      </c>
      <c r="L98" s="67">
        <v>336</v>
      </c>
      <c r="M98" s="68">
        <v>35280000</v>
      </c>
      <c r="N98" s="72">
        <f>+(M98/L98)*30</f>
        <v>3150000</v>
      </c>
      <c r="O98" s="67">
        <v>36</v>
      </c>
      <c r="P98" s="72">
        <f>+((M98/L98)*30)*40%</f>
        <v>1260000</v>
      </c>
      <c r="Q98" s="72">
        <f>+$P98*12.5%</f>
        <v>157500</v>
      </c>
      <c r="R98" s="72">
        <f>+$P98*16%</f>
        <v>201600</v>
      </c>
      <c r="S98" s="72">
        <f>+$P98*0.522%</f>
        <v>6577.2</v>
      </c>
      <c r="T98" s="72">
        <f>+(M98/L98)*O98</f>
        <v>3780000</v>
      </c>
      <c r="U98" s="73">
        <f>+(T98/M98)</f>
        <v>0.10714285714285714</v>
      </c>
      <c r="V98" s="73">
        <f>+(W98/L98)</f>
        <v>0.10714285714285714</v>
      </c>
      <c r="W98" s="74">
        <f>+O98</f>
        <v>36</v>
      </c>
      <c r="X98" s="74">
        <f>+L98-W98</f>
        <v>300</v>
      </c>
      <c r="Y98" s="72">
        <f>+M98-T98</f>
        <v>31500000</v>
      </c>
      <c r="Z98" s="67"/>
      <c r="AA98" s="66" t="s">
        <v>1872</v>
      </c>
      <c r="AB98" s="69">
        <v>1549</v>
      </c>
      <c r="AC98" s="67"/>
      <c r="AD98" s="66" t="s">
        <v>1873</v>
      </c>
      <c r="AE98" s="80"/>
      <c r="AF98" s="68">
        <v>35280000</v>
      </c>
      <c r="AG98" s="66" t="s">
        <v>1016</v>
      </c>
      <c r="AH98" s="63" t="s">
        <v>1448</v>
      </c>
      <c r="AI98" s="30"/>
      <c r="AJ98" s="30"/>
    </row>
    <row r="99" spans="1:36" ht="12.75" hidden="1" customHeight="1">
      <c r="A99" s="63" t="s">
        <v>2151</v>
      </c>
      <c r="B99" s="64" t="s">
        <v>1868</v>
      </c>
      <c r="C99" s="63" t="s">
        <v>1869</v>
      </c>
      <c r="D99" s="63" t="s">
        <v>2152</v>
      </c>
      <c r="E99" s="65" t="s">
        <v>2153</v>
      </c>
      <c r="F99" s="66" t="s">
        <v>1660</v>
      </c>
      <c r="G99" s="67">
        <v>52110213</v>
      </c>
      <c r="H99" s="65" t="s">
        <v>2154</v>
      </c>
      <c r="I99" s="66">
        <v>43126</v>
      </c>
      <c r="J99" s="66">
        <v>43126</v>
      </c>
      <c r="K99" s="66"/>
      <c r="L99" s="67">
        <v>335</v>
      </c>
      <c r="M99" s="68">
        <v>31266667</v>
      </c>
      <c r="N99" s="68"/>
      <c r="O99" s="68"/>
      <c r="P99" s="67"/>
      <c r="Q99" s="67"/>
      <c r="R99" s="67"/>
      <c r="S99" s="67"/>
      <c r="T99" s="67"/>
      <c r="U99" s="67"/>
      <c r="V99" s="67"/>
      <c r="W99" s="67"/>
      <c r="X99" s="67"/>
      <c r="Y99" s="67"/>
      <c r="Z99" s="67"/>
      <c r="AA99" s="66" t="s">
        <v>1872</v>
      </c>
      <c r="AB99" s="69">
        <v>1549</v>
      </c>
      <c r="AC99" s="67"/>
      <c r="AD99" s="66" t="s">
        <v>1873</v>
      </c>
      <c r="AE99" s="80"/>
      <c r="AF99" s="68">
        <v>31266667</v>
      </c>
      <c r="AG99" s="66" t="s">
        <v>1016</v>
      </c>
      <c r="AH99" s="63" t="s">
        <v>1448</v>
      </c>
      <c r="AI99" s="30"/>
      <c r="AJ99" s="30"/>
    </row>
    <row r="100" spans="1:36" ht="12.75" hidden="1" customHeight="1">
      <c r="A100" s="63" t="s">
        <v>2155</v>
      </c>
      <c r="B100" s="64" t="s">
        <v>1868</v>
      </c>
      <c r="C100" s="63" t="s">
        <v>1869</v>
      </c>
      <c r="D100" s="63" t="s">
        <v>2156</v>
      </c>
      <c r="E100" s="65" t="s">
        <v>2157</v>
      </c>
      <c r="F100" s="66" t="s">
        <v>1660</v>
      </c>
      <c r="G100" s="67">
        <v>1023016773</v>
      </c>
      <c r="H100" s="65" t="s">
        <v>2154</v>
      </c>
      <c r="I100" s="66">
        <v>43126</v>
      </c>
      <c r="J100" s="66">
        <v>43126</v>
      </c>
      <c r="K100" s="66"/>
      <c r="L100" s="67">
        <v>335</v>
      </c>
      <c r="M100" s="68">
        <v>31266667</v>
      </c>
      <c r="N100" s="68"/>
      <c r="O100" s="68"/>
      <c r="P100" s="67"/>
      <c r="Q100" s="67"/>
      <c r="R100" s="67"/>
      <c r="S100" s="67"/>
      <c r="T100" s="67"/>
      <c r="U100" s="67"/>
      <c r="V100" s="67"/>
      <c r="W100" s="67"/>
      <c r="X100" s="67"/>
      <c r="Y100" s="67"/>
      <c r="Z100" s="67"/>
      <c r="AA100" s="66" t="s">
        <v>1872</v>
      </c>
      <c r="AB100" s="69">
        <v>1549</v>
      </c>
      <c r="AC100" s="67"/>
      <c r="AD100" s="66" t="s">
        <v>1873</v>
      </c>
      <c r="AE100" s="80"/>
      <c r="AF100" s="68">
        <v>31266667</v>
      </c>
      <c r="AG100" s="66" t="s">
        <v>1016</v>
      </c>
      <c r="AH100" s="63" t="s">
        <v>1448</v>
      </c>
      <c r="AI100" s="30"/>
      <c r="AJ100" s="30"/>
    </row>
    <row r="101" spans="1:36" ht="12.75" hidden="1" customHeight="1">
      <c r="A101" s="63" t="s">
        <v>2158</v>
      </c>
      <c r="B101" s="64" t="s">
        <v>1868</v>
      </c>
      <c r="C101" s="63" t="s">
        <v>1869</v>
      </c>
      <c r="D101" s="63" t="s">
        <v>2159</v>
      </c>
      <c r="E101" s="65" t="s">
        <v>2160</v>
      </c>
      <c r="F101" s="66" t="s">
        <v>1660</v>
      </c>
      <c r="G101" s="67">
        <v>32657910</v>
      </c>
      <c r="H101" s="65" t="s">
        <v>2161</v>
      </c>
      <c r="I101" s="66">
        <v>43124</v>
      </c>
      <c r="J101" s="66">
        <v>43125</v>
      </c>
      <c r="K101" s="66"/>
      <c r="L101" s="67">
        <v>336</v>
      </c>
      <c r="M101" s="68">
        <v>25200000</v>
      </c>
      <c r="N101" s="68"/>
      <c r="O101" s="68"/>
      <c r="P101" s="67"/>
      <c r="Q101" s="67"/>
      <c r="R101" s="67"/>
      <c r="S101" s="67"/>
      <c r="T101" s="67"/>
      <c r="U101" s="67"/>
      <c r="V101" s="67"/>
      <c r="W101" s="67"/>
      <c r="X101" s="67"/>
      <c r="Y101" s="67"/>
      <c r="Z101" s="67"/>
      <c r="AA101" s="66" t="s">
        <v>1872</v>
      </c>
      <c r="AB101" s="69">
        <v>1549</v>
      </c>
      <c r="AC101" s="67"/>
      <c r="AD101" s="66" t="s">
        <v>1873</v>
      </c>
      <c r="AE101" s="80"/>
      <c r="AF101" s="68">
        <v>25200000</v>
      </c>
      <c r="AG101" s="66" t="s">
        <v>1016</v>
      </c>
      <c r="AH101" s="63" t="s">
        <v>1448</v>
      </c>
      <c r="AI101" s="30"/>
      <c r="AJ101" s="30"/>
    </row>
    <row r="102" spans="1:36" ht="12.75" hidden="1" customHeight="1">
      <c r="A102" s="63" t="s">
        <v>2162</v>
      </c>
      <c r="B102" s="64" t="s">
        <v>1868</v>
      </c>
      <c r="C102" s="63" t="s">
        <v>1869</v>
      </c>
      <c r="D102" s="63" t="s">
        <v>2163</v>
      </c>
      <c r="E102" s="65" t="s">
        <v>2164</v>
      </c>
      <c r="F102" s="66" t="s">
        <v>1660</v>
      </c>
      <c r="G102" s="67">
        <v>1049618101</v>
      </c>
      <c r="H102" s="65" t="s">
        <v>2165</v>
      </c>
      <c r="I102" s="66">
        <v>43123</v>
      </c>
      <c r="J102" s="66">
        <v>43126</v>
      </c>
      <c r="K102" s="66"/>
      <c r="L102" s="67">
        <v>335</v>
      </c>
      <c r="M102" s="68">
        <v>25125000</v>
      </c>
      <c r="N102" s="68"/>
      <c r="O102" s="68"/>
      <c r="P102" s="67"/>
      <c r="Q102" s="67"/>
      <c r="R102" s="67"/>
      <c r="S102" s="67"/>
      <c r="T102" s="67"/>
      <c r="U102" s="67"/>
      <c r="V102" s="67"/>
      <c r="W102" s="67"/>
      <c r="X102" s="67"/>
      <c r="Y102" s="67"/>
      <c r="Z102" s="67"/>
      <c r="AA102" s="66" t="s">
        <v>1872</v>
      </c>
      <c r="AB102" s="69">
        <v>1549</v>
      </c>
      <c r="AC102" s="67"/>
      <c r="AD102" s="66" t="s">
        <v>1873</v>
      </c>
      <c r="AE102" s="80"/>
      <c r="AF102" s="68">
        <v>25125000</v>
      </c>
      <c r="AG102" s="66" t="s">
        <v>1016</v>
      </c>
      <c r="AH102" s="63" t="s">
        <v>1448</v>
      </c>
      <c r="AI102" s="30"/>
      <c r="AJ102" s="30"/>
    </row>
    <row r="103" spans="1:36" ht="12.75" hidden="1" customHeight="1">
      <c r="A103" s="63" t="s">
        <v>2166</v>
      </c>
      <c r="B103" s="64" t="s">
        <v>1868</v>
      </c>
      <c r="C103" s="63" t="s">
        <v>1869</v>
      </c>
      <c r="D103" s="63" t="s">
        <v>2167</v>
      </c>
      <c r="E103" s="65" t="s">
        <v>2168</v>
      </c>
      <c r="F103" s="66" t="s">
        <v>1660</v>
      </c>
      <c r="G103" s="63">
        <v>1020805941</v>
      </c>
      <c r="H103" s="65" t="s">
        <v>2169</v>
      </c>
      <c r="I103" s="66">
        <v>43126</v>
      </c>
      <c r="J103" s="66">
        <v>43129</v>
      </c>
      <c r="K103" s="66"/>
      <c r="L103" s="63">
        <v>240</v>
      </c>
      <c r="M103" s="68">
        <v>18400000</v>
      </c>
      <c r="N103" s="68"/>
      <c r="O103" s="68"/>
      <c r="P103" s="67"/>
      <c r="Q103" s="67"/>
      <c r="R103" s="67"/>
      <c r="S103" s="67"/>
      <c r="T103" s="67"/>
      <c r="U103" s="67"/>
      <c r="V103" s="67"/>
      <c r="W103" s="67"/>
      <c r="X103" s="67"/>
      <c r="Y103" s="67"/>
      <c r="Z103" s="67"/>
      <c r="AA103" s="66" t="s">
        <v>1872</v>
      </c>
      <c r="AB103" s="69">
        <v>1549</v>
      </c>
      <c r="AC103" s="67"/>
      <c r="AD103" s="66" t="s">
        <v>1873</v>
      </c>
      <c r="AE103" s="80"/>
      <c r="AF103" s="68">
        <v>18400000</v>
      </c>
      <c r="AG103" s="66" t="s">
        <v>1016</v>
      </c>
      <c r="AH103" s="63" t="s">
        <v>1482</v>
      </c>
      <c r="AI103" s="30"/>
      <c r="AJ103" s="30"/>
    </row>
    <row r="104" spans="1:36" ht="12.75" hidden="1" customHeight="1">
      <c r="A104" s="63" t="s">
        <v>2170</v>
      </c>
      <c r="B104" s="64" t="s">
        <v>1868</v>
      </c>
      <c r="C104" s="63" t="s">
        <v>1869</v>
      </c>
      <c r="D104" s="63" t="s">
        <v>2171</v>
      </c>
      <c r="E104" s="65" t="s">
        <v>2172</v>
      </c>
      <c r="F104" s="66" t="s">
        <v>1660</v>
      </c>
      <c r="G104" s="63">
        <v>1013630428</v>
      </c>
      <c r="H104" s="65" t="s">
        <v>2173</v>
      </c>
      <c r="I104" s="66">
        <v>43126</v>
      </c>
      <c r="J104" s="66">
        <v>43129</v>
      </c>
      <c r="K104" s="66"/>
      <c r="L104" s="63">
        <v>240</v>
      </c>
      <c r="M104" s="68">
        <v>38400000</v>
      </c>
      <c r="N104" s="68"/>
      <c r="O104" s="68"/>
      <c r="P104" s="67"/>
      <c r="Q104" s="67"/>
      <c r="R104" s="67"/>
      <c r="S104" s="67"/>
      <c r="T104" s="67"/>
      <c r="U104" s="67"/>
      <c r="V104" s="67"/>
      <c r="W104" s="67"/>
      <c r="X104" s="67"/>
      <c r="Y104" s="67"/>
      <c r="Z104" s="67"/>
      <c r="AA104" s="66" t="s">
        <v>1872</v>
      </c>
      <c r="AB104" s="69">
        <v>1549</v>
      </c>
      <c r="AC104" s="67"/>
      <c r="AD104" s="66" t="s">
        <v>1873</v>
      </c>
      <c r="AE104" s="80"/>
      <c r="AF104" s="68">
        <v>38400000</v>
      </c>
      <c r="AG104" s="66" t="s">
        <v>1016</v>
      </c>
      <c r="AH104" s="63" t="s">
        <v>1482</v>
      </c>
      <c r="AI104" s="30"/>
      <c r="AJ104" s="30"/>
    </row>
    <row r="105" spans="1:36" ht="12.75" hidden="1" customHeight="1">
      <c r="A105" s="53" t="s">
        <v>2174</v>
      </c>
      <c r="B105" s="54" t="s">
        <v>84</v>
      </c>
      <c r="C105" s="53"/>
      <c r="D105" s="53"/>
      <c r="E105" s="82"/>
      <c r="F105" s="53"/>
      <c r="G105" s="53"/>
      <c r="H105" s="82"/>
      <c r="I105" s="62"/>
      <c r="J105" s="62"/>
      <c r="K105" s="62"/>
      <c r="L105" s="53"/>
      <c r="M105" s="83"/>
      <c r="N105" s="83"/>
      <c r="O105" s="83"/>
      <c r="P105" s="84"/>
      <c r="Q105" s="84"/>
      <c r="R105" s="84"/>
      <c r="S105" s="84"/>
      <c r="T105" s="84"/>
      <c r="U105" s="84"/>
      <c r="V105" s="84"/>
      <c r="W105" s="84"/>
      <c r="X105" s="84"/>
      <c r="Y105" s="84"/>
      <c r="Z105" s="84"/>
      <c r="AA105" s="82"/>
      <c r="AB105" s="85"/>
      <c r="AC105" s="84"/>
      <c r="AD105" s="53"/>
      <c r="AE105" s="86"/>
      <c r="AF105" s="83"/>
      <c r="AG105" s="62"/>
      <c r="AH105" s="53" t="s">
        <v>84</v>
      </c>
      <c r="AI105" s="30"/>
      <c r="AJ105" s="30"/>
    </row>
    <row r="106" spans="1:36" ht="12.75" hidden="1" customHeight="1">
      <c r="A106" s="63" t="s">
        <v>2175</v>
      </c>
      <c r="B106" s="64" t="s">
        <v>1868</v>
      </c>
      <c r="C106" s="63" t="s">
        <v>1869</v>
      </c>
      <c r="D106" s="63" t="s">
        <v>2176</v>
      </c>
      <c r="E106" s="65" t="s">
        <v>2177</v>
      </c>
      <c r="F106" s="66" t="s">
        <v>1660</v>
      </c>
      <c r="G106" s="63">
        <v>52268000</v>
      </c>
      <c r="H106" s="65" t="s">
        <v>2178</v>
      </c>
      <c r="I106" s="66">
        <v>43126</v>
      </c>
      <c r="J106" s="66">
        <v>43131</v>
      </c>
      <c r="K106" s="66"/>
      <c r="L106" s="63">
        <v>240</v>
      </c>
      <c r="M106" s="68">
        <v>38400000</v>
      </c>
      <c r="N106" s="68"/>
      <c r="O106" s="68"/>
      <c r="P106" s="67"/>
      <c r="Q106" s="67"/>
      <c r="R106" s="67"/>
      <c r="S106" s="67"/>
      <c r="T106" s="67"/>
      <c r="U106" s="67"/>
      <c r="V106" s="67"/>
      <c r="W106" s="67"/>
      <c r="X106" s="67"/>
      <c r="Y106" s="67"/>
      <c r="Z106" s="67"/>
      <c r="AA106" s="66" t="s">
        <v>1872</v>
      </c>
      <c r="AB106" s="69">
        <v>1549</v>
      </c>
      <c r="AC106" s="67"/>
      <c r="AD106" s="66" t="s">
        <v>1873</v>
      </c>
      <c r="AE106" s="80"/>
      <c r="AF106" s="68">
        <v>38400000</v>
      </c>
      <c r="AG106" s="66" t="s">
        <v>1016</v>
      </c>
      <c r="AH106" s="63" t="s">
        <v>1482</v>
      </c>
      <c r="AI106" s="30"/>
      <c r="AJ106" s="30"/>
    </row>
    <row r="107" spans="1:36" ht="12.75" hidden="1" customHeight="1">
      <c r="A107" s="63" t="s">
        <v>2179</v>
      </c>
      <c r="B107" s="64" t="s">
        <v>1868</v>
      </c>
      <c r="C107" s="63" t="s">
        <v>1869</v>
      </c>
      <c r="D107" s="63" t="s">
        <v>2180</v>
      </c>
      <c r="E107" s="65" t="s">
        <v>2181</v>
      </c>
      <c r="F107" s="66" t="s">
        <v>1660</v>
      </c>
      <c r="G107" s="63">
        <v>79328471</v>
      </c>
      <c r="H107" s="65" t="s">
        <v>2182</v>
      </c>
      <c r="I107" s="66">
        <v>43126</v>
      </c>
      <c r="J107" s="66">
        <v>43126</v>
      </c>
      <c r="K107" s="66"/>
      <c r="L107" s="63">
        <v>240</v>
      </c>
      <c r="M107" s="68">
        <v>43200000</v>
      </c>
      <c r="N107" s="68"/>
      <c r="O107" s="68"/>
      <c r="P107" s="67"/>
      <c r="Q107" s="67"/>
      <c r="R107" s="67"/>
      <c r="S107" s="67"/>
      <c r="T107" s="67"/>
      <c r="U107" s="67"/>
      <c r="V107" s="67"/>
      <c r="W107" s="67"/>
      <c r="X107" s="67"/>
      <c r="Y107" s="67"/>
      <c r="Z107" s="67"/>
      <c r="AA107" s="66" t="s">
        <v>1872</v>
      </c>
      <c r="AB107" s="69">
        <v>1549</v>
      </c>
      <c r="AC107" s="67"/>
      <c r="AD107" s="66" t="s">
        <v>1873</v>
      </c>
      <c r="AE107" s="80"/>
      <c r="AF107" s="68">
        <v>43200000</v>
      </c>
      <c r="AG107" s="66" t="s">
        <v>1016</v>
      </c>
      <c r="AH107" s="63" t="s">
        <v>1448</v>
      </c>
      <c r="AI107" s="30"/>
      <c r="AJ107" s="30"/>
    </row>
    <row r="108" spans="1:36" ht="12.75" hidden="1" customHeight="1">
      <c r="A108" s="63" t="s">
        <v>2183</v>
      </c>
      <c r="B108" s="64" t="s">
        <v>1868</v>
      </c>
      <c r="C108" s="63" t="s">
        <v>1869</v>
      </c>
      <c r="D108" s="63" t="s">
        <v>2184</v>
      </c>
      <c r="E108" s="65" t="s">
        <v>2185</v>
      </c>
      <c r="F108" s="66" t="s">
        <v>1660</v>
      </c>
      <c r="G108" s="63">
        <v>7187669</v>
      </c>
      <c r="H108" s="65" t="s">
        <v>2186</v>
      </c>
      <c r="I108" s="66">
        <v>43126</v>
      </c>
      <c r="J108" s="66">
        <v>43129</v>
      </c>
      <c r="K108" s="66"/>
      <c r="L108" s="63">
        <v>240</v>
      </c>
      <c r="M108" s="68">
        <v>43200000</v>
      </c>
      <c r="N108" s="68"/>
      <c r="O108" s="68"/>
      <c r="P108" s="67"/>
      <c r="Q108" s="67"/>
      <c r="R108" s="67"/>
      <c r="S108" s="67"/>
      <c r="T108" s="67"/>
      <c r="U108" s="67"/>
      <c r="V108" s="67"/>
      <c r="W108" s="67"/>
      <c r="X108" s="67"/>
      <c r="Y108" s="67"/>
      <c r="Z108" s="67"/>
      <c r="AA108" s="66" t="s">
        <v>1872</v>
      </c>
      <c r="AB108" s="69">
        <v>1549</v>
      </c>
      <c r="AC108" s="67"/>
      <c r="AD108" s="66" t="s">
        <v>1873</v>
      </c>
      <c r="AE108" s="80"/>
      <c r="AF108" s="68">
        <v>43200000</v>
      </c>
      <c r="AG108" s="66" t="s">
        <v>1016</v>
      </c>
      <c r="AH108" s="63" t="s">
        <v>1482</v>
      </c>
      <c r="AI108" s="30"/>
      <c r="AJ108" s="30"/>
    </row>
    <row r="109" spans="1:36" ht="12.75" hidden="1" customHeight="1">
      <c r="A109" s="53" t="s">
        <v>2187</v>
      </c>
      <c r="B109" s="54" t="s">
        <v>84</v>
      </c>
      <c r="C109" s="53"/>
      <c r="D109" s="53"/>
      <c r="E109" s="82"/>
      <c r="F109" s="53"/>
      <c r="G109" s="53"/>
      <c r="H109" s="82"/>
      <c r="I109" s="62"/>
      <c r="J109" s="62"/>
      <c r="K109" s="62"/>
      <c r="L109" s="53"/>
      <c r="M109" s="83"/>
      <c r="N109" s="83"/>
      <c r="O109" s="83"/>
      <c r="P109" s="84"/>
      <c r="Q109" s="84"/>
      <c r="R109" s="84"/>
      <c r="S109" s="84"/>
      <c r="T109" s="84"/>
      <c r="U109" s="84"/>
      <c r="V109" s="84"/>
      <c r="W109" s="84"/>
      <c r="X109" s="84"/>
      <c r="Y109" s="84"/>
      <c r="Z109" s="84"/>
      <c r="AA109" s="82"/>
      <c r="AB109" s="85"/>
      <c r="AC109" s="84"/>
      <c r="AD109" s="53"/>
      <c r="AE109" s="86"/>
      <c r="AF109" s="83"/>
      <c r="AG109" s="62"/>
      <c r="AH109" s="53" t="s">
        <v>84</v>
      </c>
      <c r="AI109" s="30"/>
      <c r="AJ109" s="30"/>
    </row>
    <row r="110" spans="1:36" ht="12.75" hidden="1" customHeight="1">
      <c r="A110" s="53" t="s">
        <v>2188</v>
      </c>
      <c r="B110" s="54" t="s">
        <v>84</v>
      </c>
      <c r="C110" s="53"/>
      <c r="D110" s="53"/>
      <c r="E110" s="82"/>
      <c r="F110" s="53"/>
      <c r="G110" s="53"/>
      <c r="H110" s="82"/>
      <c r="I110" s="62"/>
      <c r="J110" s="62"/>
      <c r="K110" s="62"/>
      <c r="L110" s="53"/>
      <c r="M110" s="83"/>
      <c r="N110" s="83"/>
      <c r="O110" s="83"/>
      <c r="P110" s="84"/>
      <c r="Q110" s="84"/>
      <c r="R110" s="84"/>
      <c r="S110" s="84"/>
      <c r="T110" s="84"/>
      <c r="U110" s="84"/>
      <c r="V110" s="84"/>
      <c r="W110" s="84"/>
      <c r="X110" s="84"/>
      <c r="Y110" s="84"/>
      <c r="Z110" s="84"/>
      <c r="AA110" s="82"/>
      <c r="AB110" s="85"/>
      <c r="AC110" s="84"/>
      <c r="AD110" s="53"/>
      <c r="AE110" s="86"/>
      <c r="AF110" s="83"/>
      <c r="AG110" s="62"/>
      <c r="AH110" s="53" t="s">
        <v>84</v>
      </c>
      <c r="AI110" s="30"/>
      <c r="AJ110" s="30"/>
    </row>
    <row r="111" spans="1:36" ht="12.75" hidden="1" customHeight="1">
      <c r="A111" s="63" t="s">
        <v>2189</v>
      </c>
      <c r="B111" s="64" t="s">
        <v>1868</v>
      </c>
      <c r="C111" s="63" t="s">
        <v>1869</v>
      </c>
      <c r="D111" s="63" t="s">
        <v>2190</v>
      </c>
      <c r="E111" s="65" t="s">
        <v>1350</v>
      </c>
      <c r="F111" s="66" t="s">
        <v>1660</v>
      </c>
      <c r="G111" s="67">
        <v>52316051</v>
      </c>
      <c r="H111" s="65" t="s">
        <v>2191</v>
      </c>
      <c r="I111" s="66">
        <v>43126</v>
      </c>
      <c r="J111" s="66">
        <v>43126</v>
      </c>
      <c r="K111" s="66"/>
      <c r="L111" s="63">
        <v>336</v>
      </c>
      <c r="M111" s="68">
        <v>40485906</v>
      </c>
      <c r="N111" s="68"/>
      <c r="O111" s="68"/>
      <c r="P111" s="67"/>
      <c r="Q111" s="67"/>
      <c r="R111" s="67"/>
      <c r="S111" s="67"/>
      <c r="T111" s="67"/>
      <c r="U111" s="67"/>
      <c r="V111" s="67"/>
      <c r="W111" s="67"/>
      <c r="X111" s="67"/>
      <c r="Y111" s="67"/>
      <c r="Z111" s="67"/>
      <c r="AA111" s="66" t="s">
        <v>1872</v>
      </c>
      <c r="AB111" s="69">
        <v>1549</v>
      </c>
      <c r="AC111" s="67"/>
      <c r="AD111" s="66" t="s">
        <v>1873</v>
      </c>
      <c r="AE111" s="80"/>
      <c r="AF111" s="68">
        <v>40485906</v>
      </c>
      <c r="AG111" s="66" t="s">
        <v>1016</v>
      </c>
      <c r="AH111" s="63" t="s">
        <v>1448</v>
      </c>
      <c r="AI111" s="30"/>
      <c r="AJ111" s="30"/>
    </row>
    <row r="112" spans="1:36" ht="12.75" hidden="1" customHeight="1">
      <c r="A112" s="53" t="s">
        <v>2192</v>
      </c>
      <c r="B112" s="54" t="s">
        <v>84</v>
      </c>
      <c r="C112" s="53"/>
      <c r="D112" s="53"/>
      <c r="E112" s="82"/>
      <c r="F112" s="53"/>
      <c r="G112" s="53"/>
      <c r="H112" s="82"/>
      <c r="I112" s="62"/>
      <c r="J112" s="62"/>
      <c r="K112" s="62"/>
      <c r="L112" s="53"/>
      <c r="M112" s="83"/>
      <c r="N112" s="83"/>
      <c r="O112" s="83"/>
      <c r="P112" s="84"/>
      <c r="Q112" s="84"/>
      <c r="R112" s="84"/>
      <c r="S112" s="84"/>
      <c r="T112" s="84"/>
      <c r="U112" s="84"/>
      <c r="V112" s="84"/>
      <c r="W112" s="84"/>
      <c r="X112" s="84"/>
      <c r="Y112" s="84"/>
      <c r="Z112" s="84"/>
      <c r="AA112" s="82"/>
      <c r="AB112" s="85"/>
      <c r="AC112" s="84"/>
      <c r="AD112" s="53"/>
      <c r="AE112" s="86"/>
      <c r="AF112" s="83"/>
      <c r="AG112" s="62"/>
      <c r="AH112" s="53" t="s">
        <v>84</v>
      </c>
      <c r="AI112" s="30"/>
      <c r="AJ112" s="30"/>
    </row>
    <row r="113" spans="1:36" ht="12.75" hidden="1" customHeight="1">
      <c r="A113" s="63" t="s">
        <v>2193</v>
      </c>
      <c r="B113" s="64" t="s">
        <v>1868</v>
      </c>
      <c r="C113" s="63" t="s">
        <v>1869</v>
      </c>
      <c r="D113" s="63" t="s">
        <v>2194</v>
      </c>
      <c r="E113" s="65" t="s">
        <v>2195</v>
      </c>
      <c r="F113" s="66" t="s">
        <v>1660</v>
      </c>
      <c r="G113" s="63">
        <v>2399538</v>
      </c>
      <c r="H113" s="65" t="s">
        <v>2196</v>
      </c>
      <c r="I113" s="66">
        <v>43125</v>
      </c>
      <c r="J113" s="66">
        <v>43125</v>
      </c>
      <c r="K113" s="66"/>
      <c r="L113" s="67">
        <v>336</v>
      </c>
      <c r="M113" s="68">
        <v>23956800</v>
      </c>
      <c r="N113" s="68"/>
      <c r="O113" s="68"/>
      <c r="P113" s="67"/>
      <c r="Q113" s="67"/>
      <c r="R113" s="67"/>
      <c r="S113" s="67"/>
      <c r="T113" s="67"/>
      <c r="U113" s="67"/>
      <c r="V113" s="67"/>
      <c r="W113" s="67"/>
      <c r="X113" s="67"/>
      <c r="Y113" s="67"/>
      <c r="Z113" s="67"/>
      <c r="AA113" s="66" t="s">
        <v>1992</v>
      </c>
      <c r="AB113" s="69">
        <v>1544</v>
      </c>
      <c r="AC113" s="67"/>
      <c r="AD113" s="66" t="s">
        <v>1993</v>
      </c>
      <c r="AE113" s="80"/>
      <c r="AF113" s="68">
        <v>23956800</v>
      </c>
      <c r="AG113" s="66" t="s">
        <v>1016</v>
      </c>
      <c r="AH113" s="63" t="s">
        <v>1448</v>
      </c>
      <c r="AI113" s="30"/>
      <c r="AJ113" s="30"/>
    </row>
    <row r="114" spans="1:36" ht="12.75" hidden="1" customHeight="1">
      <c r="A114" s="63" t="s">
        <v>2197</v>
      </c>
      <c r="B114" s="64" t="s">
        <v>1868</v>
      </c>
      <c r="C114" s="63" t="s">
        <v>1869</v>
      </c>
      <c r="D114" s="63" t="s">
        <v>2198</v>
      </c>
      <c r="E114" s="65" t="s">
        <v>1437</v>
      </c>
      <c r="F114" s="66" t="s">
        <v>1660</v>
      </c>
      <c r="G114" s="63">
        <v>80139417</v>
      </c>
      <c r="H114" s="65" t="s">
        <v>2196</v>
      </c>
      <c r="I114" s="66">
        <v>43125</v>
      </c>
      <c r="J114" s="66">
        <v>43125</v>
      </c>
      <c r="K114" s="66"/>
      <c r="L114" s="67">
        <v>336</v>
      </c>
      <c r="M114" s="68">
        <v>23956800</v>
      </c>
      <c r="N114" s="68"/>
      <c r="O114" s="68"/>
      <c r="P114" s="67"/>
      <c r="Q114" s="67"/>
      <c r="R114" s="67"/>
      <c r="S114" s="67"/>
      <c r="T114" s="67"/>
      <c r="U114" s="67"/>
      <c r="V114" s="67"/>
      <c r="W114" s="67"/>
      <c r="X114" s="67"/>
      <c r="Y114" s="67"/>
      <c r="Z114" s="67"/>
      <c r="AA114" s="66" t="s">
        <v>1992</v>
      </c>
      <c r="AB114" s="69">
        <v>1544</v>
      </c>
      <c r="AC114" s="67"/>
      <c r="AD114" s="66" t="s">
        <v>1993</v>
      </c>
      <c r="AE114" s="80"/>
      <c r="AF114" s="68">
        <v>23956800</v>
      </c>
      <c r="AG114" s="66" t="s">
        <v>1016</v>
      </c>
      <c r="AH114" s="63" t="s">
        <v>1448</v>
      </c>
      <c r="AI114" s="30"/>
      <c r="AJ114" s="30"/>
    </row>
    <row r="115" spans="1:36" ht="12.75" hidden="1" customHeight="1">
      <c r="A115" s="63" t="s">
        <v>2199</v>
      </c>
      <c r="B115" s="64" t="s">
        <v>1868</v>
      </c>
      <c r="C115" s="63" t="s">
        <v>1869</v>
      </c>
      <c r="D115" s="63" t="s">
        <v>2198</v>
      </c>
      <c r="E115" s="65" t="s">
        <v>2200</v>
      </c>
      <c r="F115" s="66" t="s">
        <v>1660</v>
      </c>
      <c r="G115" s="63">
        <v>80208244</v>
      </c>
      <c r="H115" s="65" t="s">
        <v>2201</v>
      </c>
      <c r="I115" s="66">
        <v>43126</v>
      </c>
      <c r="J115" s="66">
        <v>43126</v>
      </c>
      <c r="K115" s="66"/>
      <c r="L115" s="63">
        <v>335</v>
      </c>
      <c r="M115" s="68">
        <v>26125000</v>
      </c>
      <c r="N115" s="68"/>
      <c r="O115" s="68"/>
      <c r="P115" s="67"/>
      <c r="Q115" s="67"/>
      <c r="R115" s="67"/>
      <c r="S115" s="67"/>
      <c r="T115" s="67"/>
      <c r="U115" s="67"/>
      <c r="V115" s="67"/>
      <c r="W115" s="67"/>
      <c r="X115" s="67"/>
      <c r="Y115" s="67"/>
      <c r="Z115" s="67"/>
      <c r="AA115" s="66" t="s">
        <v>1872</v>
      </c>
      <c r="AB115" s="69">
        <v>1549</v>
      </c>
      <c r="AC115" s="67"/>
      <c r="AD115" s="66" t="s">
        <v>1873</v>
      </c>
      <c r="AE115" s="80"/>
      <c r="AF115" s="68">
        <v>26125000</v>
      </c>
      <c r="AG115" s="66" t="s">
        <v>1016</v>
      </c>
      <c r="AH115" s="63" t="s">
        <v>1448</v>
      </c>
      <c r="AI115" s="30"/>
      <c r="AJ115" s="30"/>
    </row>
    <row r="116" spans="1:36" ht="12.75" hidden="1" customHeight="1">
      <c r="A116" s="63" t="s">
        <v>2202</v>
      </c>
      <c r="B116" s="64" t="s">
        <v>1868</v>
      </c>
      <c r="C116" s="63" t="s">
        <v>1869</v>
      </c>
      <c r="D116" s="63" t="s">
        <v>2203</v>
      </c>
      <c r="E116" s="65" t="s">
        <v>2204</v>
      </c>
      <c r="F116" s="66" t="s">
        <v>1660</v>
      </c>
      <c r="G116" s="63">
        <v>79734231</v>
      </c>
      <c r="H116" s="65" t="s">
        <v>2205</v>
      </c>
      <c r="I116" s="66">
        <v>43125</v>
      </c>
      <c r="J116" s="66">
        <v>43125</v>
      </c>
      <c r="K116" s="66"/>
      <c r="L116" s="67">
        <v>336</v>
      </c>
      <c r="M116" s="68">
        <v>23956800</v>
      </c>
      <c r="N116" s="68"/>
      <c r="O116" s="68"/>
      <c r="P116" s="67"/>
      <c r="Q116" s="67"/>
      <c r="R116" s="67"/>
      <c r="S116" s="67"/>
      <c r="T116" s="67"/>
      <c r="U116" s="67"/>
      <c r="V116" s="67"/>
      <c r="W116" s="67"/>
      <c r="X116" s="67"/>
      <c r="Y116" s="67"/>
      <c r="Z116" s="67"/>
      <c r="AA116" s="66" t="s">
        <v>1992</v>
      </c>
      <c r="AB116" s="69">
        <v>1544</v>
      </c>
      <c r="AC116" s="67"/>
      <c r="AD116" s="66" t="s">
        <v>1993</v>
      </c>
      <c r="AE116" s="80"/>
      <c r="AF116" s="68">
        <v>23956800</v>
      </c>
      <c r="AG116" s="66" t="s">
        <v>1016</v>
      </c>
      <c r="AH116" s="63" t="s">
        <v>1448</v>
      </c>
      <c r="AI116" s="30"/>
      <c r="AJ116" s="30"/>
    </row>
    <row r="117" spans="1:36" ht="12.75" hidden="1" customHeight="1">
      <c r="A117" s="63" t="s">
        <v>2206</v>
      </c>
      <c r="B117" s="64" t="s">
        <v>1868</v>
      </c>
      <c r="C117" s="63" t="s">
        <v>1869</v>
      </c>
      <c r="D117" s="63" t="s">
        <v>2207</v>
      </c>
      <c r="E117" s="65" t="s">
        <v>2208</v>
      </c>
      <c r="F117" s="66" t="s">
        <v>1660</v>
      </c>
      <c r="G117" s="63">
        <v>79417602</v>
      </c>
      <c r="H117" s="65" t="s">
        <v>2205</v>
      </c>
      <c r="I117" s="66">
        <v>43126</v>
      </c>
      <c r="J117" s="66">
        <v>43126</v>
      </c>
      <c r="K117" s="66"/>
      <c r="L117" s="67">
        <v>335</v>
      </c>
      <c r="M117" s="68">
        <v>23885500</v>
      </c>
      <c r="N117" s="68"/>
      <c r="O117" s="68"/>
      <c r="P117" s="67"/>
      <c r="Q117" s="67"/>
      <c r="R117" s="67"/>
      <c r="S117" s="67"/>
      <c r="T117" s="67"/>
      <c r="U117" s="67"/>
      <c r="V117" s="67"/>
      <c r="W117" s="67"/>
      <c r="X117" s="67"/>
      <c r="Y117" s="67"/>
      <c r="Z117" s="67"/>
      <c r="AA117" s="66" t="s">
        <v>1992</v>
      </c>
      <c r="AB117" s="69">
        <v>1544</v>
      </c>
      <c r="AC117" s="67"/>
      <c r="AD117" s="66" t="s">
        <v>1993</v>
      </c>
      <c r="AE117" s="80"/>
      <c r="AF117" s="68">
        <v>23885500</v>
      </c>
      <c r="AG117" s="66" t="s">
        <v>1016</v>
      </c>
      <c r="AH117" s="63" t="s">
        <v>1448</v>
      </c>
      <c r="AI117" s="30"/>
      <c r="AJ117" s="30"/>
    </row>
    <row r="118" spans="1:36" ht="12.75" hidden="1" customHeight="1">
      <c r="A118" s="63" t="s">
        <v>2209</v>
      </c>
      <c r="B118" s="64" t="s">
        <v>1868</v>
      </c>
      <c r="C118" s="63" t="s">
        <v>1869</v>
      </c>
      <c r="D118" s="63" t="s">
        <v>2123</v>
      </c>
      <c r="E118" s="65" t="s">
        <v>2210</v>
      </c>
      <c r="F118" s="66" t="s">
        <v>1660</v>
      </c>
      <c r="G118" s="63">
        <v>1013579410</v>
      </c>
      <c r="H118" s="65" t="s">
        <v>2211</v>
      </c>
      <c r="I118" s="66">
        <v>43126</v>
      </c>
      <c r="J118" s="66">
        <v>43129</v>
      </c>
      <c r="K118" s="66"/>
      <c r="L118" s="63">
        <v>240</v>
      </c>
      <c r="M118" s="68">
        <v>53600000</v>
      </c>
      <c r="N118" s="68"/>
      <c r="O118" s="68"/>
      <c r="P118" s="67"/>
      <c r="Q118" s="67"/>
      <c r="R118" s="67"/>
      <c r="S118" s="67"/>
      <c r="T118" s="67"/>
      <c r="U118" s="67"/>
      <c r="V118" s="67"/>
      <c r="W118" s="67"/>
      <c r="X118" s="67"/>
      <c r="Y118" s="67"/>
      <c r="Z118" s="67"/>
      <c r="AA118" s="66" t="s">
        <v>1872</v>
      </c>
      <c r="AB118" s="69">
        <v>1549</v>
      </c>
      <c r="AC118" s="67"/>
      <c r="AD118" s="66" t="s">
        <v>1873</v>
      </c>
      <c r="AE118" s="80"/>
      <c r="AF118" s="68">
        <v>53600000</v>
      </c>
      <c r="AG118" s="66" t="s">
        <v>1016</v>
      </c>
      <c r="AH118" s="63" t="s">
        <v>1482</v>
      </c>
      <c r="AI118" s="30"/>
      <c r="AJ118" s="30"/>
    </row>
    <row r="119" spans="1:36" ht="12.75" hidden="1" customHeight="1">
      <c r="A119" s="53" t="s">
        <v>2212</v>
      </c>
      <c r="B119" s="54" t="s">
        <v>84</v>
      </c>
      <c r="C119" s="53"/>
      <c r="D119" s="53"/>
      <c r="E119" s="82"/>
      <c r="F119" s="53"/>
      <c r="G119" s="53"/>
      <c r="H119" s="82"/>
      <c r="I119" s="62"/>
      <c r="J119" s="62"/>
      <c r="K119" s="62"/>
      <c r="L119" s="53"/>
      <c r="M119" s="83"/>
      <c r="N119" s="83"/>
      <c r="O119" s="83"/>
      <c r="P119" s="84"/>
      <c r="Q119" s="84"/>
      <c r="R119" s="84"/>
      <c r="S119" s="84"/>
      <c r="T119" s="84"/>
      <c r="U119" s="84"/>
      <c r="V119" s="84"/>
      <c r="W119" s="84"/>
      <c r="X119" s="84"/>
      <c r="Y119" s="84"/>
      <c r="Z119" s="84"/>
      <c r="AA119" s="82"/>
      <c r="AB119" s="85"/>
      <c r="AC119" s="84"/>
      <c r="AD119" s="53"/>
      <c r="AE119" s="86"/>
      <c r="AF119" s="83"/>
      <c r="AG119" s="62"/>
      <c r="AH119" s="53" t="s">
        <v>84</v>
      </c>
      <c r="AI119" s="30"/>
      <c r="AJ119" s="30"/>
    </row>
    <row r="120" spans="1:36" ht="12.75" hidden="1" customHeight="1">
      <c r="A120" s="53" t="s">
        <v>2213</v>
      </c>
      <c r="B120" s="54" t="s">
        <v>84</v>
      </c>
      <c r="C120" s="53"/>
      <c r="D120" s="53"/>
      <c r="E120" s="82"/>
      <c r="F120" s="53"/>
      <c r="G120" s="53"/>
      <c r="H120" s="82"/>
      <c r="I120" s="62"/>
      <c r="J120" s="62"/>
      <c r="K120" s="62"/>
      <c r="L120" s="53"/>
      <c r="M120" s="83"/>
      <c r="N120" s="83"/>
      <c r="O120" s="83"/>
      <c r="P120" s="84"/>
      <c r="Q120" s="84"/>
      <c r="R120" s="84"/>
      <c r="S120" s="84"/>
      <c r="T120" s="84"/>
      <c r="U120" s="84"/>
      <c r="V120" s="84"/>
      <c r="W120" s="84"/>
      <c r="X120" s="84"/>
      <c r="Y120" s="84"/>
      <c r="Z120" s="84"/>
      <c r="AA120" s="82"/>
      <c r="AB120" s="85"/>
      <c r="AC120" s="84"/>
      <c r="AD120" s="53"/>
      <c r="AE120" s="86"/>
      <c r="AF120" s="83"/>
      <c r="AG120" s="62"/>
      <c r="AH120" s="53" t="s">
        <v>84</v>
      </c>
      <c r="AI120" s="30"/>
      <c r="AJ120" s="30"/>
    </row>
    <row r="121" spans="1:36" ht="12.75" hidden="1" customHeight="1">
      <c r="A121" s="53" t="s">
        <v>2214</v>
      </c>
      <c r="B121" s="54" t="s">
        <v>84</v>
      </c>
      <c r="C121" s="53"/>
      <c r="D121" s="53"/>
      <c r="E121" s="82"/>
      <c r="F121" s="53"/>
      <c r="G121" s="53"/>
      <c r="H121" s="82"/>
      <c r="I121" s="62"/>
      <c r="J121" s="62"/>
      <c r="K121" s="62"/>
      <c r="L121" s="53"/>
      <c r="M121" s="83"/>
      <c r="N121" s="83"/>
      <c r="O121" s="83"/>
      <c r="P121" s="84"/>
      <c r="Q121" s="84"/>
      <c r="R121" s="84"/>
      <c r="S121" s="84"/>
      <c r="T121" s="84"/>
      <c r="U121" s="84"/>
      <c r="V121" s="84"/>
      <c r="W121" s="84"/>
      <c r="X121" s="84"/>
      <c r="Y121" s="84"/>
      <c r="Z121" s="84"/>
      <c r="AA121" s="82"/>
      <c r="AB121" s="85"/>
      <c r="AC121" s="84"/>
      <c r="AD121" s="53"/>
      <c r="AE121" s="86"/>
      <c r="AF121" s="83"/>
      <c r="AG121" s="62"/>
      <c r="AH121" s="53" t="s">
        <v>84</v>
      </c>
      <c r="AI121" s="30"/>
      <c r="AJ121" s="30"/>
    </row>
    <row r="122" spans="1:36" ht="12.75" hidden="1" customHeight="1">
      <c r="A122" s="53" t="s">
        <v>2215</v>
      </c>
      <c r="B122" s="54" t="s">
        <v>84</v>
      </c>
      <c r="C122" s="53"/>
      <c r="D122" s="53"/>
      <c r="E122" s="82"/>
      <c r="F122" s="53"/>
      <c r="G122" s="53"/>
      <c r="H122" s="82"/>
      <c r="I122" s="62"/>
      <c r="J122" s="62"/>
      <c r="K122" s="62"/>
      <c r="L122" s="53"/>
      <c r="M122" s="83"/>
      <c r="N122" s="83"/>
      <c r="O122" s="83"/>
      <c r="P122" s="84"/>
      <c r="Q122" s="84"/>
      <c r="R122" s="84"/>
      <c r="S122" s="84"/>
      <c r="T122" s="84"/>
      <c r="U122" s="84"/>
      <c r="V122" s="84"/>
      <c r="W122" s="84"/>
      <c r="X122" s="84"/>
      <c r="Y122" s="84"/>
      <c r="Z122" s="84"/>
      <c r="AA122" s="82"/>
      <c r="AB122" s="85"/>
      <c r="AC122" s="84"/>
      <c r="AD122" s="53"/>
      <c r="AE122" s="86"/>
      <c r="AF122" s="83"/>
      <c r="AG122" s="62"/>
      <c r="AH122" s="53" t="s">
        <v>84</v>
      </c>
      <c r="AI122" s="30"/>
      <c r="AJ122" s="30"/>
    </row>
    <row r="123" spans="1:36" ht="12.75" hidden="1" customHeight="1">
      <c r="A123" s="63" t="s">
        <v>2216</v>
      </c>
      <c r="B123" s="64" t="s">
        <v>1868</v>
      </c>
      <c r="C123" s="63" t="s">
        <v>1869</v>
      </c>
      <c r="D123" s="63" t="s">
        <v>2217</v>
      </c>
      <c r="E123" s="65" t="s">
        <v>2218</v>
      </c>
      <c r="F123" s="66" t="s">
        <v>1660</v>
      </c>
      <c r="G123" s="67">
        <v>79159734</v>
      </c>
      <c r="H123" s="65" t="s">
        <v>2219</v>
      </c>
      <c r="I123" s="66">
        <v>43125</v>
      </c>
      <c r="J123" s="66">
        <v>43125</v>
      </c>
      <c r="K123" s="66"/>
      <c r="L123" s="67">
        <v>336</v>
      </c>
      <c r="M123" s="68">
        <v>25200000</v>
      </c>
      <c r="N123" s="68"/>
      <c r="O123" s="68"/>
      <c r="P123" s="67"/>
      <c r="Q123" s="67"/>
      <c r="R123" s="67"/>
      <c r="S123" s="67"/>
      <c r="T123" s="67"/>
      <c r="U123" s="67"/>
      <c r="V123" s="67"/>
      <c r="W123" s="67"/>
      <c r="X123" s="67"/>
      <c r="Y123" s="67"/>
      <c r="Z123" s="67"/>
      <c r="AA123" s="66" t="s">
        <v>1872</v>
      </c>
      <c r="AB123" s="69">
        <v>1549</v>
      </c>
      <c r="AC123" s="67"/>
      <c r="AD123" s="66" t="s">
        <v>1873</v>
      </c>
      <c r="AE123" s="80"/>
      <c r="AF123" s="68">
        <v>25200000</v>
      </c>
      <c r="AG123" s="66" t="s">
        <v>1016</v>
      </c>
      <c r="AH123" s="63" t="s">
        <v>1448</v>
      </c>
      <c r="AI123" s="30"/>
      <c r="AJ123" s="30"/>
    </row>
    <row r="124" spans="1:36" ht="12.75" hidden="1" customHeight="1">
      <c r="A124" s="63" t="s">
        <v>2220</v>
      </c>
      <c r="B124" s="64" t="s">
        <v>1868</v>
      </c>
      <c r="C124" s="63" t="s">
        <v>1869</v>
      </c>
      <c r="D124" s="66" t="s">
        <v>2221</v>
      </c>
      <c r="E124" s="65" t="s">
        <v>2222</v>
      </c>
      <c r="F124" s="66" t="s">
        <v>1660</v>
      </c>
      <c r="G124" s="67">
        <v>52132746</v>
      </c>
      <c r="H124" s="65" t="s">
        <v>2223</v>
      </c>
      <c r="I124" s="66">
        <v>43126</v>
      </c>
      <c r="J124" s="66">
        <v>43126</v>
      </c>
      <c r="K124" s="66"/>
      <c r="L124" s="67">
        <v>335</v>
      </c>
      <c r="M124" s="68">
        <v>25125000</v>
      </c>
      <c r="N124" s="68"/>
      <c r="O124" s="68"/>
      <c r="P124" s="67"/>
      <c r="Q124" s="67"/>
      <c r="R124" s="67"/>
      <c r="S124" s="67"/>
      <c r="T124" s="67"/>
      <c r="U124" s="67"/>
      <c r="V124" s="67"/>
      <c r="W124" s="67"/>
      <c r="X124" s="67"/>
      <c r="Y124" s="67"/>
      <c r="Z124" s="67"/>
      <c r="AA124" s="66" t="s">
        <v>1872</v>
      </c>
      <c r="AB124" s="69">
        <v>1549</v>
      </c>
      <c r="AC124" s="67"/>
      <c r="AD124" s="66" t="s">
        <v>1873</v>
      </c>
      <c r="AE124" s="80"/>
      <c r="AF124" s="68">
        <v>25125000</v>
      </c>
      <c r="AG124" s="66" t="s">
        <v>1016</v>
      </c>
      <c r="AH124" s="63" t="s">
        <v>1448</v>
      </c>
      <c r="AI124" s="30"/>
      <c r="AJ124" s="30"/>
    </row>
    <row r="125" spans="1:36" ht="12.75" hidden="1" customHeight="1">
      <c r="A125" s="63" t="s">
        <v>2224</v>
      </c>
      <c r="B125" s="64" t="s">
        <v>1868</v>
      </c>
      <c r="C125" s="63" t="s">
        <v>1869</v>
      </c>
      <c r="D125" s="63" t="s">
        <v>2225</v>
      </c>
      <c r="E125" s="65" t="s">
        <v>2226</v>
      </c>
      <c r="F125" s="66" t="s">
        <v>1660</v>
      </c>
      <c r="G125" s="67">
        <v>53116421</v>
      </c>
      <c r="H125" s="65" t="s">
        <v>2227</v>
      </c>
      <c r="I125" s="66">
        <v>43126</v>
      </c>
      <c r="J125" s="66">
        <v>43126</v>
      </c>
      <c r="K125" s="66"/>
      <c r="L125" s="67">
        <v>335</v>
      </c>
      <c r="M125" s="68">
        <v>25125000</v>
      </c>
      <c r="N125" s="68"/>
      <c r="O125" s="68"/>
      <c r="P125" s="67"/>
      <c r="Q125" s="67"/>
      <c r="R125" s="67"/>
      <c r="S125" s="67"/>
      <c r="T125" s="67"/>
      <c r="U125" s="67"/>
      <c r="V125" s="67"/>
      <c r="W125" s="67"/>
      <c r="X125" s="67"/>
      <c r="Y125" s="67"/>
      <c r="Z125" s="67"/>
      <c r="AA125" s="66" t="s">
        <v>1872</v>
      </c>
      <c r="AB125" s="69">
        <v>1549</v>
      </c>
      <c r="AC125" s="67"/>
      <c r="AD125" s="66" t="s">
        <v>1873</v>
      </c>
      <c r="AE125" s="80"/>
      <c r="AF125" s="68">
        <v>25125000</v>
      </c>
      <c r="AG125" s="66" t="s">
        <v>1016</v>
      </c>
      <c r="AH125" s="63" t="s">
        <v>1448</v>
      </c>
      <c r="AI125" s="30"/>
      <c r="AJ125" s="30"/>
    </row>
    <row r="126" spans="1:36" ht="12.75" hidden="1" customHeight="1">
      <c r="A126" s="63" t="s">
        <v>2228</v>
      </c>
      <c r="B126" s="64" t="s">
        <v>1868</v>
      </c>
      <c r="C126" s="63" t="s">
        <v>1869</v>
      </c>
      <c r="D126" s="63" t="s">
        <v>2229</v>
      </c>
      <c r="E126" s="65" t="s">
        <v>2230</v>
      </c>
      <c r="F126" s="66" t="s">
        <v>1660</v>
      </c>
      <c r="G126" s="67">
        <v>79274586</v>
      </c>
      <c r="H126" s="65" t="s">
        <v>2231</v>
      </c>
      <c r="I126" s="66">
        <v>43126</v>
      </c>
      <c r="J126" s="66">
        <v>43129</v>
      </c>
      <c r="K126" s="66"/>
      <c r="L126" s="63">
        <v>240</v>
      </c>
      <c r="M126" s="68">
        <v>43200000</v>
      </c>
      <c r="N126" s="68"/>
      <c r="O126" s="68"/>
      <c r="P126" s="67"/>
      <c r="Q126" s="67"/>
      <c r="R126" s="67"/>
      <c r="S126" s="67"/>
      <c r="T126" s="67"/>
      <c r="U126" s="67"/>
      <c r="V126" s="67"/>
      <c r="W126" s="67"/>
      <c r="X126" s="67"/>
      <c r="Y126" s="67"/>
      <c r="Z126" s="67"/>
      <c r="AA126" s="66" t="s">
        <v>1872</v>
      </c>
      <c r="AB126" s="69">
        <v>1549</v>
      </c>
      <c r="AC126" s="67"/>
      <c r="AD126" s="66" t="s">
        <v>1873</v>
      </c>
      <c r="AE126" s="80"/>
      <c r="AF126" s="68">
        <v>43200000</v>
      </c>
      <c r="AG126" s="66" t="s">
        <v>1016</v>
      </c>
      <c r="AH126" s="63" t="s">
        <v>1482</v>
      </c>
      <c r="AI126" s="30"/>
      <c r="AJ126" s="30"/>
    </row>
    <row r="127" spans="1:36" ht="12.75" hidden="1" customHeight="1">
      <c r="A127" s="63" t="s">
        <v>2232</v>
      </c>
      <c r="B127" s="64" t="s">
        <v>1868</v>
      </c>
      <c r="C127" s="63" t="s">
        <v>1869</v>
      </c>
      <c r="D127" s="63" t="s">
        <v>2233</v>
      </c>
      <c r="E127" s="65" t="s">
        <v>2234</v>
      </c>
      <c r="F127" s="63" t="s">
        <v>1660</v>
      </c>
      <c r="G127" s="63">
        <v>80173776</v>
      </c>
      <c r="H127" s="65" t="s">
        <v>2235</v>
      </c>
      <c r="I127" s="66">
        <v>43126</v>
      </c>
      <c r="J127" s="66">
        <v>43140</v>
      </c>
      <c r="K127" s="66"/>
      <c r="L127" s="63">
        <v>240</v>
      </c>
      <c r="M127" s="68">
        <v>18000000</v>
      </c>
      <c r="N127" s="68"/>
      <c r="O127" s="68"/>
      <c r="P127" s="67"/>
      <c r="Q127" s="67"/>
      <c r="R127" s="67"/>
      <c r="S127" s="67"/>
      <c r="T127" s="67"/>
      <c r="U127" s="67"/>
      <c r="V127" s="67"/>
      <c r="W127" s="67"/>
      <c r="X127" s="67"/>
      <c r="Y127" s="67"/>
      <c r="Z127" s="67"/>
      <c r="AA127" s="66" t="s">
        <v>1872</v>
      </c>
      <c r="AB127" s="69">
        <v>1549</v>
      </c>
      <c r="AC127" s="67"/>
      <c r="AD127" s="66" t="s">
        <v>1873</v>
      </c>
      <c r="AE127" s="80"/>
      <c r="AF127" s="68">
        <v>18000000</v>
      </c>
      <c r="AG127" s="66" t="s">
        <v>1016</v>
      </c>
      <c r="AH127" s="63" t="s">
        <v>1482</v>
      </c>
      <c r="AI127" s="30"/>
      <c r="AJ127" s="30"/>
    </row>
    <row r="128" spans="1:36" ht="12.75" hidden="1" customHeight="1">
      <c r="A128" s="63" t="s">
        <v>2236</v>
      </c>
      <c r="B128" s="64" t="s">
        <v>1868</v>
      </c>
      <c r="C128" s="63" t="s">
        <v>1869</v>
      </c>
      <c r="D128" s="63" t="s">
        <v>2237</v>
      </c>
      <c r="E128" s="65" t="s">
        <v>1211</v>
      </c>
      <c r="F128" s="63" t="s">
        <v>1660</v>
      </c>
      <c r="G128" s="63">
        <v>52442869</v>
      </c>
      <c r="H128" s="65" t="s">
        <v>2235</v>
      </c>
      <c r="I128" s="66">
        <v>43126</v>
      </c>
      <c r="J128" s="66">
        <v>43140</v>
      </c>
      <c r="K128" s="66"/>
      <c r="L128" s="63">
        <v>240</v>
      </c>
      <c r="M128" s="68">
        <v>18000000</v>
      </c>
      <c r="N128" s="68"/>
      <c r="O128" s="68"/>
      <c r="P128" s="67"/>
      <c r="Q128" s="67"/>
      <c r="R128" s="67"/>
      <c r="S128" s="67"/>
      <c r="T128" s="67"/>
      <c r="U128" s="67"/>
      <c r="V128" s="67"/>
      <c r="W128" s="67"/>
      <c r="X128" s="67"/>
      <c r="Y128" s="67"/>
      <c r="Z128" s="67"/>
      <c r="AA128" s="66" t="s">
        <v>1872</v>
      </c>
      <c r="AB128" s="69">
        <v>1549</v>
      </c>
      <c r="AC128" s="67"/>
      <c r="AD128" s="66" t="s">
        <v>1873</v>
      </c>
      <c r="AE128" s="80"/>
      <c r="AF128" s="68">
        <v>18000000</v>
      </c>
      <c r="AG128" s="66" t="s">
        <v>1016</v>
      </c>
      <c r="AH128" s="63" t="s">
        <v>1482</v>
      </c>
      <c r="AI128" s="30"/>
      <c r="AJ128" s="30"/>
    </row>
    <row r="129" spans="1:36" ht="12.75" hidden="1" customHeight="1">
      <c r="A129" s="63" t="s">
        <v>2238</v>
      </c>
      <c r="B129" s="64" t="s">
        <v>1868</v>
      </c>
      <c r="C129" s="63" t="s">
        <v>1869</v>
      </c>
      <c r="D129" s="63" t="s">
        <v>2239</v>
      </c>
      <c r="E129" s="65" t="s">
        <v>2240</v>
      </c>
      <c r="F129" s="63" t="s">
        <v>1660</v>
      </c>
      <c r="G129" s="63">
        <v>86040254</v>
      </c>
      <c r="H129" s="65" t="s">
        <v>2241</v>
      </c>
      <c r="I129" s="66">
        <v>43126</v>
      </c>
      <c r="J129" s="66">
        <v>43139</v>
      </c>
      <c r="K129" s="66"/>
      <c r="L129" s="63">
        <v>240</v>
      </c>
      <c r="M129" s="68">
        <v>14000000</v>
      </c>
      <c r="N129" s="68"/>
      <c r="O129" s="68"/>
      <c r="P129" s="67"/>
      <c r="Q129" s="67"/>
      <c r="R129" s="67"/>
      <c r="S129" s="67"/>
      <c r="T129" s="67"/>
      <c r="U129" s="67"/>
      <c r="V129" s="67"/>
      <c r="W129" s="67"/>
      <c r="X129" s="67"/>
      <c r="Y129" s="67"/>
      <c r="Z129" s="67"/>
      <c r="AA129" s="66" t="s">
        <v>1872</v>
      </c>
      <c r="AB129" s="69">
        <v>1549</v>
      </c>
      <c r="AC129" s="67"/>
      <c r="AD129" s="66" t="s">
        <v>1873</v>
      </c>
      <c r="AE129" s="80"/>
      <c r="AF129" s="68">
        <v>14000000</v>
      </c>
      <c r="AG129" s="66" t="s">
        <v>1016</v>
      </c>
      <c r="AH129" s="63" t="s">
        <v>1482</v>
      </c>
      <c r="AI129" s="30"/>
      <c r="AJ129" s="30"/>
    </row>
    <row r="130" spans="1:36" ht="12.75" hidden="1" customHeight="1">
      <c r="A130" s="53" t="s">
        <v>2242</v>
      </c>
      <c r="B130" s="54" t="s">
        <v>84</v>
      </c>
      <c r="C130" s="53"/>
      <c r="D130" s="53"/>
      <c r="E130" s="82"/>
      <c r="F130" s="53"/>
      <c r="G130" s="53"/>
      <c r="H130" s="82"/>
      <c r="I130" s="62"/>
      <c r="J130" s="62"/>
      <c r="K130" s="62"/>
      <c r="L130" s="53"/>
      <c r="M130" s="83"/>
      <c r="N130" s="83"/>
      <c r="O130" s="83"/>
      <c r="P130" s="84"/>
      <c r="Q130" s="84"/>
      <c r="R130" s="84"/>
      <c r="S130" s="84"/>
      <c r="T130" s="84"/>
      <c r="U130" s="84"/>
      <c r="V130" s="84"/>
      <c r="W130" s="84"/>
      <c r="X130" s="84"/>
      <c r="Y130" s="84"/>
      <c r="Z130" s="84"/>
      <c r="AA130" s="82"/>
      <c r="AB130" s="85"/>
      <c r="AC130" s="84"/>
      <c r="AD130" s="53"/>
      <c r="AE130" s="86"/>
      <c r="AF130" s="83"/>
      <c r="AG130" s="62"/>
      <c r="AH130" s="53" t="s">
        <v>84</v>
      </c>
      <c r="AI130" s="30"/>
      <c r="AJ130" s="30"/>
    </row>
    <row r="131" spans="1:36" ht="12.75" hidden="1" customHeight="1">
      <c r="A131" s="53" t="s">
        <v>2243</v>
      </c>
      <c r="B131" s="54" t="s">
        <v>84</v>
      </c>
      <c r="C131" s="53"/>
      <c r="D131" s="53"/>
      <c r="E131" s="82"/>
      <c r="F131" s="53"/>
      <c r="G131" s="53"/>
      <c r="H131" s="82"/>
      <c r="I131" s="62"/>
      <c r="J131" s="62"/>
      <c r="K131" s="62"/>
      <c r="L131" s="53"/>
      <c r="M131" s="83"/>
      <c r="N131" s="83"/>
      <c r="O131" s="83"/>
      <c r="P131" s="84"/>
      <c r="Q131" s="84"/>
      <c r="R131" s="84"/>
      <c r="S131" s="84"/>
      <c r="T131" s="84"/>
      <c r="U131" s="84"/>
      <c r="V131" s="84"/>
      <c r="W131" s="84"/>
      <c r="X131" s="84"/>
      <c r="Y131" s="84"/>
      <c r="Z131" s="84"/>
      <c r="AA131" s="82"/>
      <c r="AB131" s="85"/>
      <c r="AC131" s="84"/>
      <c r="AD131" s="53"/>
      <c r="AE131" s="86"/>
      <c r="AF131" s="83"/>
      <c r="AG131" s="62"/>
      <c r="AH131" s="53" t="s">
        <v>84</v>
      </c>
      <c r="AI131" s="30"/>
      <c r="AJ131" s="30"/>
    </row>
    <row r="132" spans="1:36" ht="12.75" hidden="1" customHeight="1">
      <c r="A132" s="63" t="s">
        <v>2244</v>
      </c>
      <c r="B132" s="64" t="s">
        <v>1868</v>
      </c>
      <c r="C132" s="63" t="s">
        <v>1869</v>
      </c>
      <c r="D132" s="63" t="s">
        <v>2245</v>
      </c>
      <c r="E132" s="65" t="s">
        <v>2246</v>
      </c>
      <c r="F132" s="66" t="s">
        <v>1660</v>
      </c>
      <c r="G132" s="63">
        <v>19108972</v>
      </c>
      <c r="H132" s="65" t="s">
        <v>2247</v>
      </c>
      <c r="I132" s="66">
        <v>43125</v>
      </c>
      <c r="J132" s="66">
        <v>43125</v>
      </c>
      <c r="K132" s="66"/>
      <c r="L132" s="63">
        <v>336</v>
      </c>
      <c r="M132" s="68">
        <v>52879556</v>
      </c>
      <c r="N132" s="68"/>
      <c r="O132" s="68"/>
      <c r="P132" s="67"/>
      <c r="Q132" s="67"/>
      <c r="R132" s="67"/>
      <c r="S132" s="67"/>
      <c r="T132" s="67"/>
      <c r="U132" s="67"/>
      <c r="V132" s="67"/>
      <c r="W132" s="67"/>
      <c r="X132" s="67"/>
      <c r="Y132" s="67"/>
      <c r="Z132" s="67"/>
      <c r="AA132" s="66" t="s">
        <v>1872</v>
      </c>
      <c r="AB132" s="69">
        <v>1549</v>
      </c>
      <c r="AC132" s="67"/>
      <c r="AD132" s="66" t="s">
        <v>1873</v>
      </c>
      <c r="AE132" s="80"/>
      <c r="AF132" s="68">
        <v>52879556</v>
      </c>
      <c r="AG132" s="66" t="s">
        <v>1016</v>
      </c>
      <c r="AH132" s="63" t="s">
        <v>1448</v>
      </c>
      <c r="AI132" s="30"/>
      <c r="AJ132" s="30"/>
    </row>
    <row r="133" spans="1:36" ht="12.75" hidden="1" customHeight="1">
      <c r="A133" s="63" t="s">
        <v>2248</v>
      </c>
      <c r="B133" s="64" t="s">
        <v>1868</v>
      </c>
      <c r="C133" s="63" t="s">
        <v>1869</v>
      </c>
      <c r="D133" s="63" t="s">
        <v>2245</v>
      </c>
      <c r="E133" s="65" t="s">
        <v>2249</v>
      </c>
      <c r="F133" s="66" t="s">
        <v>1660</v>
      </c>
      <c r="G133" s="63">
        <v>51673065</v>
      </c>
      <c r="H133" s="77" t="s">
        <v>2250</v>
      </c>
      <c r="I133" s="66">
        <v>43125</v>
      </c>
      <c r="J133" s="66">
        <v>43125</v>
      </c>
      <c r="K133" s="66"/>
      <c r="L133" s="63">
        <v>336</v>
      </c>
      <c r="M133" s="68">
        <v>70560000</v>
      </c>
      <c r="N133" s="68"/>
      <c r="O133" s="68"/>
      <c r="P133" s="67"/>
      <c r="Q133" s="67"/>
      <c r="R133" s="67"/>
      <c r="S133" s="67"/>
      <c r="T133" s="67"/>
      <c r="U133" s="67"/>
      <c r="V133" s="67"/>
      <c r="W133" s="67"/>
      <c r="X133" s="67"/>
      <c r="Y133" s="67"/>
      <c r="Z133" s="67"/>
      <c r="AA133" s="66" t="s">
        <v>1872</v>
      </c>
      <c r="AB133" s="69">
        <v>1549</v>
      </c>
      <c r="AC133" s="67"/>
      <c r="AD133" s="66" t="s">
        <v>1873</v>
      </c>
      <c r="AE133" s="80"/>
      <c r="AF133" s="68">
        <v>70560000</v>
      </c>
      <c r="AG133" s="66" t="s">
        <v>1016</v>
      </c>
      <c r="AH133" s="63" t="s">
        <v>1448</v>
      </c>
      <c r="AI133" s="30"/>
      <c r="AJ133" s="30"/>
    </row>
    <row r="134" spans="1:36" ht="12.75" hidden="1" customHeight="1">
      <c r="A134" s="63" t="s">
        <v>2251</v>
      </c>
      <c r="B134" s="64" t="s">
        <v>1868</v>
      </c>
      <c r="C134" s="63" t="s">
        <v>1869</v>
      </c>
      <c r="D134" s="63" t="s">
        <v>2252</v>
      </c>
      <c r="E134" s="65" t="s">
        <v>2253</v>
      </c>
      <c r="F134" s="66" t="s">
        <v>1660</v>
      </c>
      <c r="G134" s="63">
        <v>19355581</v>
      </c>
      <c r="H134" s="65" t="s">
        <v>2254</v>
      </c>
      <c r="I134" s="66">
        <v>43124</v>
      </c>
      <c r="J134" s="66">
        <v>43140</v>
      </c>
      <c r="K134" s="66"/>
      <c r="L134" s="63">
        <v>336</v>
      </c>
      <c r="M134" s="68">
        <v>75040000</v>
      </c>
      <c r="N134" s="68"/>
      <c r="O134" s="68"/>
      <c r="P134" s="67"/>
      <c r="Q134" s="67"/>
      <c r="R134" s="67"/>
      <c r="S134" s="67"/>
      <c r="T134" s="67"/>
      <c r="U134" s="67"/>
      <c r="V134" s="67"/>
      <c r="W134" s="67"/>
      <c r="X134" s="67"/>
      <c r="Y134" s="67"/>
      <c r="Z134" s="67"/>
      <c r="AA134" s="66" t="s">
        <v>1872</v>
      </c>
      <c r="AB134" s="69">
        <v>1549</v>
      </c>
      <c r="AC134" s="67"/>
      <c r="AD134" s="66" t="s">
        <v>1873</v>
      </c>
      <c r="AE134" s="80"/>
      <c r="AF134" s="68">
        <v>75040000</v>
      </c>
      <c r="AG134" s="66" t="s">
        <v>1016</v>
      </c>
      <c r="AH134" s="63" t="s">
        <v>1448</v>
      </c>
      <c r="AI134" s="30"/>
      <c r="AJ134" s="30"/>
    </row>
    <row r="135" spans="1:36" ht="12.75" hidden="1" customHeight="1">
      <c r="A135" s="63" t="s">
        <v>2255</v>
      </c>
      <c r="B135" s="64" t="s">
        <v>1868</v>
      </c>
      <c r="C135" s="63" t="s">
        <v>1869</v>
      </c>
      <c r="D135" s="63" t="s">
        <v>2256</v>
      </c>
      <c r="E135" s="65" t="s">
        <v>2257</v>
      </c>
      <c r="F135" s="66" t="s">
        <v>1660</v>
      </c>
      <c r="G135" s="63">
        <v>52751597</v>
      </c>
      <c r="H135" s="77" t="s">
        <v>2258</v>
      </c>
      <c r="I135" s="66">
        <v>43124</v>
      </c>
      <c r="J135" s="66">
        <v>43140</v>
      </c>
      <c r="K135" s="66"/>
      <c r="L135" s="63">
        <v>336</v>
      </c>
      <c r="M135" s="68">
        <v>31360000</v>
      </c>
      <c r="N135" s="68"/>
      <c r="O135" s="68"/>
      <c r="P135" s="67"/>
      <c r="Q135" s="67"/>
      <c r="R135" s="67"/>
      <c r="S135" s="67"/>
      <c r="T135" s="67"/>
      <c r="U135" s="67"/>
      <c r="V135" s="67"/>
      <c r="W135" s="67"/>
      <c r="X135" s="67"/>
      <c r="Y135" s="67"/>
      <c r="Z135" s="67"/>
      <c r="AA135" s="66" t="s">
        <v>1872</v>
      </c>
      <c r="AB135" s="69">
        <v>1549</v>
      </c>
      <c r="AC135" s="67"/>
      <c r="AD135" s="66" t="s">
        <v>1873</v>
      </c>
      <c r="AE135" s="80"/>
      <c r="AF135" s="68">
        <v>31360000</v>
      </c>
      <c r="AG135" s="66" t="s">
        <v>1016</v>
      </c>
      <c r="AH135" s="63" t="s">
        <v>1448</v>
      </c>
      <c r="AI135" s="30"/>
      <c r="AJ135" s="30"/>
    </row>
    <row r="136" spans="1:36" ht="12.75" hidden="1" customHeight="1">
      <c r="A136" s="63" t="s">
        <v>2259</v>
      </c>
      <c r="B136" s="64" t="s">
        <v>1868</v>
      </c>
      <c r="C136" s="63" t="s">
        <v>1869</v>
      </c>
      <c r="D136" s="63" t="s">
        <v>2260</v>
      </c>
      <c r="E136" s="65" t="s">
        <v>1255</v>
      </c>
      <c r="F136" s="66" t="s">
        <v>1660</v>
      </c>
      <c r="G136" s="63">
        <v>1030559488</v>
      </c>
      <c r="H136" s="65" t="s">
        <v>2261</v>
      </c>
      <c r="I136" s="66">
        <v>43125</v>
      </c>
      <c r="J136" s="66">
        <v>43125</v>
      </c>
      <c r="K136" s="66"/>
      <c r="L136" s="63">
        <v>336</v>
      </c>
      <c r="M136" s="68">
        <v>23956800</v>
      </c>
      <c r="N136" s="68"/>
      <c r="O136" s="68"/>
      <c r="P136" s="67"/>
      <c r="Q136" s="67"/>
      <c r="R136" s="67"/>
      <c r="S136" s="67"/>
      <c r="T136" s="67"/>
      <c r="U136" s="67"/>
      <c r="V136" s="67"/>
      <c r="W136" s="67"/>
      <c r="X136" s="67"/>
      <c r="Y136" s="67"/>
      <c r="Z136" s="67"/>
      <c r="AA136" s="66" t="s">
        <v>1872</v>
      </c>
      <c r="AB136" s="69">
        <v>1549</v>
      </c>
      <c r="AC136" s="67"/>
      <c r="AD136" s="66" t="s">
        <v>1873</v>
      </c>
      <c r="AE136" s="80"/>
      <c r="AF136" s="68">
        <v>23956800</v>
      </c>
      <c r="AG136" s="66" t="s">
        <v>1016</v>
      </c>
      <c r="AH136" s="63" t="s">
        <v>1448</v>
      </c>
      <c r="AI136" s="30"/>
      <c r="AJ136" s="30"/>
    </row>
    <row r="137" spans="1:36" ht="12.75" hidden="1" customHeight="1">
      <c r="A137" s="63" t="s">
        <v>2262</v>
      </c>
      <c r="B137" s="64" t="s">
        <v>1868</v>
      </c>
      <c r="C137" s="63" t="s">
        <v>1869</v>
      </c>
      <c r="D137" s="63" t="s">
        <v>2263</v>
      </c>
      <c r="E137" s="65" t="s">
        <v>2264</v>
      </c>
      <c r="F137" s="66" t="s">
        <v>1660</v>
      </c>
      <c r="G137" s="63">
        <v>52538287</v>
      </c>
      <c r="H137" s="77" t="s">
        <v>2265</v>
      </c>
      <c r="I137" s="66">
        <v>43126</v>
      </c>
      <c r="J137" s="66">
        <v>43126</v>
      </c>
      <c r="K137" s="66"/>
      <c r="L137" s="63">
        <v>240</v>
      </c>
      <c r="M137" s="68">
        <v>37771111</v>
      </c>
      <c r="N137" s="68"/>
      <c r="O137" s="68"/>
      <c r="P137" s="67"/>
      <c r="Q137" s="67"/>
      <c r="R137" s="67"/>
      <c r="S137" s="67"/>
      <c r="T137" s="67"/>
      <c r="U137" s="67"/>
      <c r="V137" s="67"/>
      <c r="W137" s="67"/>
      <c r="X137" s="67"/>
      <c r="Y137" s="67"/>
      <c r="Z137" s="67"/>
      <c r="AA137" s="66" t="s">
        <v>1872</v>
      </c>
      <c r="AB137" s="69">
        <v>1549</v>
      </c>
      <c r="AC137" s="67"/>
      <c r="AD137" s="66" t="s">
        <v>1873</v>
      </c>
      <c r="AE137" s="80"/>
      <c r="AF137" s="68">
        <v>37771111</v>
      </c>
      <c r="AG137" s="66" t="s">
        <v>1016</v>
      </c>
      <c r="AH137" s="63" t="s">
        <v>1448</v>
      </c>
      <c r="AI137" s="30"/>
      <c r="AJ137" s="30"/>
    </row>
    <row r="138" spans="1:36" ht="12.75" hidden="1" customHeight="1">
      <c r="A138" s="63" t="s">
        <v>2266</v>
      </c>
      <c r="B138" s="64" t="s">
        <v>1868</v>
      </c>
      <c r="C138" s="63" t="s">
        <v>1869</v>
      </c>
      <c r="D138" s="63" t="s">
        <v>2267</v>
      </c>
      <c r="E138" s="65" t="s">
        <v>2268</v>
      </c>
      <c r="F138" s="66" t="s">
        <v>1660</v>
      </c>
      <c r="G138" s="63">
        <v>52955012</v>
      </c>
      <c r="H138" s="65" t="s">
        <v>2269</v>
      </c>
      <c r="I138" s="66">
        <v>43126</v>
      </c>
      <c r="J138" s="66">
        <v>43126</v>
      </c>
      <c r="K138" s="66"/>
      <c r="L138" s="63">
        <v>335</v>
      </c>
      <c r="M138" s="68">
        <v>42433333</v>
      </c>
      <c r="N138" s="68"/>
      <c r="O138" s="68"/>
      <c r="P138" s="67"/>
      <c r="Q138" s="67"/>
      <c r="R138" s="67"/>
      <c r="S138" s="67"/>
      <c r="T138" s="67"/>
      <c r="U138" s="67"/>
      <c r="V138" s="67"/>
      <c r="W138" s="67"/>
      <c r="X138" s="67"/>
      <c r="Y138" s="67"/>
      <c r="Z138" s="67"/>
      <c r="AA138" s="66" t="s">
        <v>1872</v>
      </c>
      <c r="AB138" s="69">
        <v>1549</v>
      </c>
      <c r="AC138" s="67"/>
      <c r="AD138" s="66" t="s">
        <v>1873</v>
      </c>
      <c r="AE138" s="80"/>
      <c r="AF138" s="68">
        <v>42433333</v>
      </c>
      <c r="AG138" s="66" t="s">
        <v>1016</v>
      </c>
      <c r="AH138" s="63" t="s">
        <v>1448</v>
      </c>
      <c r="AI138" s="30"/>
      <c r="AJ138" s="30"/>
    </row>
    <row r="139" spans="1:36" ht="12.75" hidden="1" customHeight="1">
      <c r="A139" s="63" t="s">
        <v>2270</v>
      </c>
      <c r="B139" s="64" t="s">
        <v>1868</v>
      </c>
      <c r="C139" s="63" t="s">
        <v>1869</v>
      </c>
      <c r="D139" s="63" t="s">
        <v>2271</v>
      </c>
      <c r="E139" s="65" t="s">
        <v>2272</v>
      </c>
      <c r="F139" s="66" t="s">
        <v>1660</v>
      </c>
      <c r="G139" s="63">
        <v>79659578</v>
      </c>
      <c r="H139" s="65" t="s">
        <v>2273</v>
      </c>
      <c r="I139" s="66">
        <v>43126</v>
      </c>
      <c r="J139" s="66">
        <v>43126</v>
      </c>
      <c r="K139" s="66"/>
      <c r="L139" s="63">
        <v>335</v>
      </c>
      <c r="M139" s="68">
        <v>74816667</v>
      </c>
      <c r="N139" s="68"/>
      <c r="O139" s="68"/>
      <c r="P139" s="67"/>
      <c r="Q139" s="67"/>
      <c r="R139" s="67"/>
      <c r="S139" s="67"/>
      <c r="T139" s="67"/>
      <c r="U139" s="67"/>
      <c r="V139" s="67"/>
      <c r="W139" s="67"/>
      <c r="X139" s="67"/>
      <c r="Y139" s="67"/>
      <c r="Z139" s="67"/>
      <c r="AA139" s="66" t="s">
        <v>1872</v>
      </c>
      <c r="AB139" s="69">
        <v>1549</v>
      </c>
      <c r="AC139" s="67"/>
      <c r="AD139" s="66" t="s">
        <v>1873</v>
      </c>
      <c r="AE139" s="80"/>
      <c r="AF139" s="68">
        <v>74816667</v>
      </c>
      <c r="AG139" s="66" t="s">
        <v>1016</v>
      </c>
      <c r="AH139" s="63" t="s">
        <v>1448</v>
      </c>
      <c r="AI139" s="30"/>
      <c r="AJ139" s="30"/>
    </row>
    <row r="140" spans="1:36" ht="12.75" hidden="1" customHeight="1">
      <c r="A140" s="63" t="s">
        <v>2274</v>
      </c>
      <c r="B140" s="64" t="s">
        <v>1868</v>
      </c>
      <c r="C140" s="63" t="s">
        <v>1869</v>
      </c>
      <c r="D140" s="63" t="s">
        <v>2275</v>
      </c>
      <c r="E140" s="65" t="s">
        <v>2276</v>
      </c>
      <c r="F140" s="66" t="s">
        <v>1660</v>
      </c>
      <c r="G140" s="63">
        <v>1010185467</v>
      </c>
      <c r="H140" s="65" t="s">
        <v>2277</v>
      </c>
      <c r="I140" s="66">
        <v>43126</v>
      </c>
      <c r="J140" s="66">
        <v>43126</v>
      </c>
      <c r="K140" s="66"/>
      <c r="L140" s="63">
        <v>335</v>
      </c>
      <c r="M140" s="68">
        <v>68116667</v>
      </c>
      <c r="N140" s="68"/>
      <c r="O140" s="68"/>
      <c r="P140" s="67"/>
      <c r="Q140" s="67"/>
      <c r="R140" s="67"/>
      <c r="S140" s="67"/>
      <c r="T140" s="67"/>
      <c r="U140" s="67"/>
      <c r="V140" s="67"/>
      <c r="W140" s="67"/>
      <c r="X140" s="67"/>
      <c r="Y140" s="67"/>
      <c r="Z140" s="67"/>
      <c r="AA140" s="66" t="s">
        <v>1872</v>
      </c>
      <c r="AB140" s="69">
        <v>1549</v>
      </c>
      <c r="AC140" s="67"/>
      <c r="AD140" s="66" t="s">
        <v>1873</v>
      </c>
      <c r="AE140" s="80"/>
      <c r="AF140" s="68">
        <v>68116667</v>
      </c>
      <c r="AG140" s="66" t="s">
        <v>1016</v>
      </c>
      <c r="AH140" s="63" t="s">
        <v>1448</v>
      </c>
      <c r="AI140" s="30"/>
      <c r="AJ140" s="30"/>
    </row>
    <row r="141" spans="1:36" ht="12.75" hidden="1" customHeight="1">
      <c r="A141" s="63" t="s">
        <v>2278</v>
      </c>
      <c r="B141" s="64" t="s">
        <v>1868</v>
      </c>
      <c r="C141" s="63" t="s">
        <v>1869</v>
      </c>
      <c r="D141" s="63" t="s">
        <v>2279</v>
      </c>
      <c r="E141" s="65" t="s">
        <v>2280</v>
      </c>
      <c r="F141" s="66" t="s">
        <v>1660</v>
      </c>
      <c r="G141" s="63">
        <v>80061073</v>
      </c>
      <c r="H141" s="65" t="s">
        <v>2281</v>
      </c>
      <c r="I141" s="66">
        <v>43126</v>
      </c>
      <c r="J141" s="66">
        <v>43140</v>
      </c>
      <c r="K141" s="66"/>
      <c r="L141" s="63">
        <v>240</v>
      </c>
      <c r="M141" s="68">
        <v>53600000</v>
      </c>
      <c r="N141" s="68"/>
      <c r="O141" s="68"/>
      <c r="P141" s="67"/>
      <c r="Q141" s="67"/>
      <c r="R141" s="67"/>
      <c r="S141" s="67"/>
      <c r="T141" s="67"/>
      <c r="U141" s="67"/>
      <c r="V141" s="67"/>
      <c r="W141" s="67"/>
      <c r="X141" s="67"/>
      <c r="Y141" s="67"/>
      <c r="Z141" s="67"/>
      <c r="AA141" s="66" t="s">
        <v>1872</v>
      </c>
      <c r="AB141" s="69">
        <v>1549</v>
      </c>
      <c r="AC141" s="67"/>
      <c r="AD141" s="66" t="s">
        <v>1873</v>
      </c>
      <c r="AE141" s="80"/>
      <c r="AF141" s="68">
        <v>53600000</v>
      </c>
      <c r="AG141" s="66" t="s">
        <v>1016</v>
      </c>
      <c r="AH141" s="63" t="s">
        <v>1482</v>
      </c>
      <c r="AI141" s="30"/>
      <c r="AJ141" s="30"/>
    </row>
    <row r="142" spans="1:36" ht="12.75" hidden="1" customHeight="1">
      <c r="A142" s="63" t="s">
        <v>2282</v>
      </c>
      <c r="B142" s="64" t="s">
        <v>1868</v>
      </c>
      <c r="C142" s="63" t="s">
        <v>1869</v>
      </c>
      <c r="D142" s="63" t="s">
        <v>2283</v>
      </c>
      <c r="E142" s="65" t="s">
        <v>2284</v>
      </c>
      <c r="F142" s="66" t="s">
        <v>1660</v>
      </c>
      <c r="G142" s="67">
        <v>51941894</v>
      </c>
      <c r="H142" s="77" t="s">
        <v>2285</v>
      </c>
      <c r="I142" s="66">
        <v>43124</v>
      </c>
      <c r="J142" s="66">
        <v>43125</v>
      </c>
      <c r="K142" s="66"/>
      <c r="L142" s="63">
        <v>337</v>
      </c>
      <c r="M142" s="68">
        <v>85750000</v>
      </c>
      <c r="N142" s="68"/>
      <c r="O142" s="68"/>
      <c r="P142" s="67"/>
      <c r="Q142" s="67"/>
      <c r="R142" s="67"/>
      <c r="S142" s="67"/>
      <c r="T142" s="67"/>
      <c r="U142" s="67"/>
      <c r="V142" s="67"/>
      <c r="W142" s="67"/>
      <c r="X142" s="67"/>
      <c r="Y142" s="67"/>
      <c r="Z142" s="67"/>
      <c r="AA142" s="66" t="s">
        <v>1872</v>
      </c>
      <c r="AB142" s="69">
        <v>1549</v>
      </c>
      <c r="AC142" s="67"/>
      <c r="AD142" s="66" t="s">
        <v>1873</v>
      </c>
      <c r="AE142" s="80"/>
      <c r="AF142" s="68">
        <v>85750000</v>
      </c>
      <c r="AG142" s="66" t="s">
        <v>1016</v>
      </c>
      <c r="AH142" s="63" t="s">
        <v>1448</v>
      </c>
      <c r="AI142" s="30"/>
      <c r="AJ142" s="30"/>
    </row>
    <row r="143" spans="1:36" ht="12.75" hidden="1" customHeight="1">
      <c r="A143" s="63" t="s">
        <v>2286</v>
      </c>
      <c r="B143" s="64" t="s">
        <v>1868</v>
      </c>
      <c r="C143" s="63" t="s">
        <v>1869</v>
      </c>
      <c r="D143" s="63" t="s">
        <v>2287</v>
      </c>
      <c r="E143" s="65" t="s">
        <v>1078</v>
      </c>
      <c r="F143" s="66" t="s">
        <v>1660</v>
      </c>
      <c r="G143" s="67">
        <v>79468757</v>
      </c>
      <c r="H143" s="77" t="s">
        <v>2288</v>
      </c>
      <c r="I143" s="66">
        <v>43122</v>
      </c>
      <c r="J143" s="66">
        <v>43125</v>
      </c>
      <c r="K143" s="66"/>
      <c r="L143" s="63">
        <v>336</v>
      </c>
      <c r="M143" s="68">
        <v>72800000</v>
      </c>
      <c r="N143" s="68"/>
      <c r="O143" s="68"/>
      <c r="P143" s="67"/>
      <c r="Q143" s="67"/>
      <c r="R143" s="67"/>
      <c r="S143" s="67"/>
      <c r="T143" s="67"/>
      <c r="U143" s="67"/>
      <c r="V143" s="67"/>
      <c r="W143" s="67"/>
      <c r="X143" s="67"/>
      <c r="Y143" s="67"/>
      <c r="Z143" s="67"/>
      <c r="AA143" s="66" t="s">
        <v>1872</v>
      </c>
      <c r="AB143" s="69">
        <v>1549</v>
      </c>
      <c r="AC143" s="67"/>
      <c r="AD143" s="66" t="s">
        <v>1873</v>
      </c>
      <c r="AE143" s="80"/>
      <c r="AF143" s="68">
        <v>72800000</v>
      </c>
      <c r="AG143" s="66" t="s">
        <v>1016</v>
      </c>
      <c r="AH143" s="63" t="s">
        <v>1448</v>
      </c>
      <c r="AI143" s="30"/>
      <c r="AJ143" s="30"/>
    </row>
    <row r="144" spans="1:36" ht="12.75" hidden="1" customHeight="1">
      <c r="A144" s="63" t="s">
        <v>2289</v>
      </c>
      <c r="B144" s="64" t="s">
        <v>1868</v>
      </c>
      <c r="C144" s="63" t="s">
        <v>1869</v>
      </c>
      <c r="D144" s="63" t="s">
        <v>2290</v>
      </c>
      <c r="E144" s="65" t="s">
        <v>2291</v>
      </c>
      <c r="F144" s="63" t="s">
        <v>1660</v>
      </c>
      <c r="G144" s="63">
        <v>52558416</v>
      </c>
      <c r="H144" s="65" t="s">
        <v>2292</v>
      </c>
      <c r="I144" s="66">
        <v>43124</v>
      </c>
      <c r="J144" s="66">
        <v>43124</v>
      </c>
      <c r="K144" s="66"/>
      <c r="L144" s="63">
        <v>337</v>
      </c>
      <c r="M144" s="68">
        <v>55043333</v>
      </c>
      <c r="N144" s="68"/>
      <c r="O144" s="68"/>
      <c r="P144" s="67"/>
      <c r="Q144" s="67"/>
      <c r="R144" s="67"/>
      <c r="S144" s="67"/>
      <c r="T144" s="67"/>
      <c r="U144" s="67"/>
      <c r="V144" s="67"/>
      <c r="W144" s="67"/>
      <c r="X144" s="67"/>
      <c r="Y144" s="67"/>
      <c r="Z144" s="67"/>
      <c r="AA144" s="66" t="s">
        <v>1872</v>
      </c>
      <c r="AB144" s="69">
        <v>1549</v>
      </c>
      <c r="AC144" s="67"/>
      <c r="AD144" s="66" t="s">
        <v>1873</v>
      </c>
      <c r="AE144" s="80"/>
      <c r="AF144" s="68">
        <v>55043333</v>
      </c>
      <c r="AG144" s="66" t="s">
        <v>1016</v>
      </c>
      <c r="AH144" s="63" t="s">
        <v>1448</v>
      </c>
      <c r="AI144" s="30"/>
      <c r="AJ144" s="30"/>
    </row>
    <row r="145" spans="1:36" ht="12.75" hidden="1" customHeight="1">
      <c r="A145" s="63" t="s">
        <v>2293</v>
      </c>
      <c r="B145" s="64" t="s">
        <v>1868</v>
      </c>
      <c r="C145" s="63" t="s">
        <v>1869</v>
      </c>
      <c r="D145" s="63" t="s">
        <v>2294</v>
      </c>
      <c r="E145" s="65" t="s">
        <v>2295</v>
      </c>
      <c r="F145" s="66" t="s">
        <v>1660</v>
      </c>
      <c r="G145" s="67">
        <v>41799594</v>
      </c>
      <c r="H145" s="65" t="s">
        <v>2296</v>
      </c>
      <c r="I145" s="66">
        <v>43124</v>
      </c>
      <c r="J145" s="66">
        <v>43124</v>
      </c>
      <c r="K145" s="66"/>
      <c r="L145" s="63">
        <v>337</v>
      </c>
      <c r="M145" s="68">
        <v>25275000</v>
      </c>
      <c r="N145" s="68"/>
      <c r="O145" s="68"/>
      <c r="P145" s="67"/>
      <c r="Q145" s="67"/>
      <c r="R145" s="67"/>
      <c r="S145" s="67"/>
      <c r="T145" s="67"/>
      <c r="U145" s="67"/>
      <c r="V145" s="67"/>
      <c r="W145" s="67"/>
      <c r="X145" s="67"/>
      <c r="Y145" s="67"/>
      <c r="Z145" s="67"/>
      <c r="AA145" s="66" t="s">
        <v>1872</v>
      </c>
      <c r="AB145" s="69">
        <v>1549</v>
      </c>
      <c r="AC145" s="67"/>
      <c r="AD145" s="66" t="s">
        <v>1873</v>
      </c>
      <c r="AE145" s="80"/>
      <c r="AF145" s="68">
        <v>25275000</v>
      </c>
      <c r="AG145" s="66" t="s">
        <v>1016</v>
      </c>
      <c r="AH145" s="63" t="s">
        <v>1448</v>
      </c>
      <c r="AI145" s="30"/>
      <c r="AJ145" s="30"/>
    </row>
    <row r="146" spans="1:36" ht="12.75" hidden="1" customHeight="1">
      <c r="A146" s="63" t="s">
        <v>2297</v>
      </c>
      <c r="B146" s="64" t="s">
        <v>1868</v>
      </c>
      <c r="C146" s="63" t="s">
        <v>1869</v>
      </c>
      <c r="D146" s="63" t="s">
        <v>2298</v>
      </c>
      <c r="E146" s="65" t="s">
        <v>1260</v>
      </c>
      <c r="F146" s="66" t="s">
        <v>1660</v>
      </c>
      <c r="G146" s="67">
        <v>52381414</v>
      </c>
      <c r="H146" s="77" t="s">
        <v>2273</v>
      </c>
      <c r="I146" s="66">
        <v>43124</v>
      </c>
      <c r="J146" s="66">
        <v>43140</v>
      </c>
      <c r="K146" s="66"/>
      <c r="L146" s="63">
        <v>336</v>
      </c>
      <c r="M146" s="68">
        <v>75040000</v>
      </c>
      <c r="N146" s="68"/>
      <c r="O146" s="68"/>
      <c r="P146" s="67"/>
      <c r="Q146" s="67"/>
      <c r="R146" s="67"/>
      <c r="S146" s="67"/>
      <c r="T146" s="67"/>
      <c r="U146" s="67"/>
      <c r="V146" s="67"/>
      <c r="W146" s="67"/>
      <c r="X146" s="67"/>
      <c r="Y146" s="67"/>
      <c r="Z146" s="67"/>
      <c r="AA146" s="66" t="s">
        <v>1872</v>
      </c>
      <c r="AB146" s="69">
        <v>1549</v>
      </c>
      <c r="AC146" s="67"/>
      <c r="AD146" s="66" t="s">
        <v>1873</v>
      </c>
      <c r="AE146" s="80"/>
      <c r="AF146" s="68">
        <v>75040000</v>
      </c>
      <c r="AG146" s="66" t="s">
        <v>1016</v>
      </c>
      <c r="AH146" s="63" t="s">
        <v>1448</v>
      </c>
      <c r="AI146" s="30"/>
      <c r="AJ146" s="30"/>
    </row>
    <row r="147" spans="1:36" ht="12.75" hidden="1" customHeight="1">
      <c r="A147" s="63" t="s">
        <v>2299</v>
      </c>
      <c r="B147" s="64" t="s">
        <v>1868</v>
      </c>
      <c r="C147" s="63" t="s">
        <v>1869</v>
      </c>
      <c r="D147" s="66" t="s">
        <v>2300</v>
      </c>
      <c r="E147" s="65" t="s">
        <v>2301</v>
      </c>
      <c r="F147" s="66" t="s">
        <v>1660</v>
      </c>
      <c r="G147" s="67">
        <v>1018409541</v>
      </c>
      <c r="H147" s="77" t="s">
        <v>2302</v>
      </c>
      <c r="I147" s="66">
        <v>43126</v>
      </c>
      <c r="J147" s="66">
        <v>43126</v>
      </c>
      <c r="K147" s="66"/>
      <c r="L147" s="63">
        <v>240</v>
      </c>
      <c r="M147" s="68">
        <v>53600000</v>
      </c>
      <c r="N147" s="68"/>
      <c r="O147" s="68"/>
      <c r="P147" s="67"/>
      <c r="Q147" s="67"/>
      <c r="R147" s="67"/>
      <c r="S147" s="67"/>
      <c r="T147" s="67"/>
      <c r="U147" s="67"/>
      <c r="V147" s="67"/>
      <c r="W147" s="67"/>
      <c r="X147" s="67"/>
      <c r="Y147" s="67"/>
      <c r="Z147" s="67"/>
      <c r="AA147" s="66" t="s">
        <v>1872</v>
      </c>
      <c r="AB147" s="69">
        <v>1549</v>
      </c>
      <c r="AC147" s="67"/>
      <c r="AD147" s="66" t="s">
        <v>1873</v>
      </c>
      <c r="AE147" s="80"/>
      <c r="AF147" s="68">
        <v>53600000</v>
      </c>
      <c r="AG147" s="66" t="s">
        <v>1016</v>
      </c>
      <c r="AH147" s="63" t="s">
        <v>1448</v>
      </c>
      <c r="AI147" s="30"/>
      <c r="AJ147" s="30"/>
    </row>
    <row r="148" spans="1:36" ht="12.75" hidden="1" customHeight="1">
      <c r="A148" s="53" t="s">
        <v>2303</v>
      </c>
      <c r="B148" s="54" t="s">
        <v>84</v>
      </c>
      <c r="C148" s="53"/>
      <c r="D148" s="53"/>
      <c r="E148" s="82"/>
      <c r="F148" s="53"/>
      <c r="G148" s="53"/>
      <c r="H148" s="82"/>
      <c r="I148" s="62"/>
      <c r="J148" s="62"/>
      <c r="K148" s="62"/>
      <c r="L148" s="53"/>
      <c r="M148" s="83"/>
      <c r="N148" s="83"/>
      <c r="O148" s="83"/>
      <c r="P148" s="84"/>
      <c r="Q148" s="84"/>
      <c r="R148" s="84"/>
      <c r="S148" s="84"/>
      <c r="T148" s="84"/>
      <c r="U148" s="84"/>
      <c r="V148" s="84"/>
      <c r="W148" s="84"/>
      <c r="X148" s="84"/>
      <c r="Y148" s="84"/>
      <c r="Z148" s="84"/>
      <c r="AA148" s="82"/>
      <c r="AB148" s="85"/>
      <c r="AC148" s="84"/>
      <c r="AD148" s="53"/>
      <c r="AE148" s="86"/>
      <c r="AF148" s="83"/>
      <c r="AG148" s="62"/>
      <c r="AH148" s="53" t="s">
        <v>84</v>
      </c>
      <c r="AI148" s="30"/>
      <c r="AJ148" s="30"/>
    </row>
    <row r="149" spans="1:36" ht="12.75" hidden="1" customHeight="1">
      <c r="A149" s="63" t="s">
        <v>2304</v>
      </c>
      <c r="B149" s="64" t="s">
        <v>1868</v>
      </c>
      <c r="C149" s="63" t="s">
        <v>1869</v>
      </c>
      <c r="D149" s="63" t="s">
        <v>2305</v>
      </c>
      <c r="E149" s="65" t="s">
        <v>2306</v>
      </c>
      <c r="F149" s="63" t="s">
        <v>1660</v>
      </c>
      <c r="G149" s="63">
        <v>52118124</v>
      </c>
      <c r="H149" s="65" t="s">
        <v>2307</v>
      </c>
      <c r="I149" s="66">
        <v>43126</v>
      </c>
      <c r="J149" s="66">
        <v>43129</v>
      </c>
      <c r="K149" s="66"/>
      <c r="L149" s="63">
        <v>240</v>
      </c>
      <c r="M149" s="68">
        <v>43200000</v>
      </c>
      <c r="N149" s="68"/>
      <c r="O149" s="68"/>
      <c r="P149" s="67"/>
      <c r="Q149" s="67"/>
      <c r="R149" s="67"/>
      <c r="S149" s="67"/>
      <c r="T149" s="67"/>
      <c r="U149" s="67"/>
      <c r="V149" s="67"/>
      <c r="W149" s="67"/>
      <c r="X149" s="67"/>
      <c r="Y149" s="67"/>
      <c r="Z149" s="67"/>
      <c r="AA149" s="66" t="s">
        <v>1872</v>
      </c>
      <c r="AB149" s="69">
        <v>1549</v>
      </c>
      <c r="AC149" s="67"/>
      <c r="AD149" s="66" t="s">
        <v>1873</v>
      </c>
      <c r="AE149" s="80"/>
      <c r="AF149" s="68">
        <v>43200000</v>
      </c>
      <c r="AG149" s="66" t="s">
        <v>1016</v>
      </c>
      <c r="AH149" s="63" t="s">
        <v>1482</v>
      </c>
      <c r="AI149" s="30"/>
      <c r="AJ149" s="30"/>
    </row>
    <row r="150" spans="1:36" ht="12.75" hidden="1" customHeight="1">
      <c r="A150" s="53" t="s">
        <v>2308</v>
      </c>
      <c r="B150" s="54" t="s">
        <v>84</v>
      </c>
      <c r="C150" s="53"/>
      <c r="D150" s="53"/>
      <c r="E150" s="82"/>
      <c r="F150" s="53"/>
      <c r="G150" s="53"/>
      <c r="H150" s="82"/>
      <c r="I150" s="62"/>
      <c r="J150" s="62"/>
      <c r="K150" s="62"/>
      <c r="L150" s="53"/>
      <c r="M150" s="83"/>
      <c r="N150" s="83"/>
      <c r="O150" s="83"/>
      <c r="P150" s="84"/>
      <c r="Q150" s="84"/>
      <c r="R150" s="84"/>
      <c r="S150" s="84"/>
      <c r="T150" s="84"/>
      <c r="U150" s="84"/>
      <c r="V150" s="84"/>
      <c r="W150" s="84"/>
      <c r="X150" s="84"/>
      <c r="Y150" s="84"/>
      <c r="Z150" s="84"/>
      <c r="AA150" s="82"/>
      <c r="AB150" s="85"/>
      <c r="AC150" s="84"/>
      <c r="AD150" s="53"/>
      <c r="AE150" s="86"/>
      <c r="AF150" s="83"/>
      <c r="AG150" s="62"/>
      <c r="AH150" s="53" t="s">
        <v>84</v>
      </c>
      <c r="AI150" s="30"/>
      <c r="AJ150" s="30"/>
    </row>
    <row r="151" spans="1:36" ht="12.75" hidden="1" customHeight="1">
      <c r="A151" s="63" t="s">
        <v>2309</v>
      </c>
      <c r="B151" s="64" t="s">
        <v>1868</v>
      </c>
      <c r="C151" s="63" t="s">
        <v>1869</v>
      </c>
      <c r="D151" s="63" t="s">
        <v>2310</v>
      </c>
      <c r="E151" s="65" t="s">
        <v>1202</v>
      </c>
      <c r="F151" s="63" t="s">
        <v>1660</v>
      </c>
      <c r="G151" s="63">
        <v>79806948</v>
      </c>
      <c r="H151" s="65" t="s">
        <v>2311</v>
      </c>
      <c r="I151" s="66">
        <v>43126</v>
      </c>
      <c r="J151" s="66">
        <v>43129</v>
      </c>
      <c r="K151" s="66"/>
      <c r="L151" s="63">
        <v>240</v>
      </c>
      <c r="M151" s="68">
        <v>22400000</v>
      </c>
      <c r="N151" s="68"/>
      <c r="O151" s="68"/>
      <c r="P151" s="67"/>
      <c r="Q151" s="67"/>
      <c r="R151" s="67"/>
      <c r="S151" s="67"/>
      <c r="T151" s="67"/>
      <c r="U151" s="67"/>
      <c r="V151" s="67"/>
      <c r="W151" s="67"/>
      <c r="X151" s="67"/>
      <c r="Y151" s="67"/>
      <c r="Z151" s="67"/>
      <c r="AA151" s="66" t="s">
        <v>1872</v>
      </c>
      <c r="AB151" s="69">
        <v>1549</v>
      </c>
      <c r="AC151" s="67"/>
      <c r="AD151" s="66" t="s">
        <v>1873</v>
      </c>
      <c r="AE151" s="80"/>
      <c r="AF151" s="68">
        <v>22400000</v>
      </c>
      <c r="AG151" s="66" t="s">
        <v>1016</v>
      </c>
      <c r="AH151" s="63" t="s">
        <v>1482</v>
      </c>
      <c r="AI151" s="30"/>
      <c r="AJ151" s="30"/>
    </row>
    <row r="152" spans="1:36" ht="12.75" hidden="1" customHeight="1">
      <c r="A152" s="63" t="s">
        <v>2312</v>
      </c>
      <c r="B152" s="64" t="s">
        <v>1868</v>
      </c>
      <c r="C152" s="63" t="s">
        <v>1869</v>
      </c>
      <c r="D152" s="63" t="s">
        <v>2313</v>
      </c>
      <c r="E152" s="65" t="s">
        <v>2314</v>
      </c>
      <c r="F152" s="63" t="s">
        <v>1660</v>
      </c>
      <c r="G152" s="63">
        <v>79642668</v>
      </c>
      <c r="H152" s="65" t="s">
        <v>2315</v>
      </c>
      <c r="I152" s="66">
        <v>43126</v>
      </c>
      <c r="J152" s="66">
        <v>43130</v>
      </c>
      <c r="K152" s="66"/>
      <c r="L152" s="63">
        <v>240</v>
      </c>
      <c r="M152" s="68">
        <v>41600000</v>
      </c>
      <c r="N152" s="68"/>
      <c r="O152" s="68"/>
      <c r="P152" s="67"/>
      <c r="Q152" s="67"/>
      <c r="R152" s="67"/>
      <c r="S152" s="67"/>
      <c r="T152" s="67"/>
      <c r="U152" s="67"/>
      <c r="V152" s="67"/>
      <c r="W152" s="67"/>
      <c r="X152" s="67"/>
      <c r="Y152" s="67"/>
      <c r="Z152" s="67"/>
      <c r="AA152" s="66" t="s">
        <v>2316</v>
      </c>
      <c r="AB152" s="69">
        <v>1543</v>
      </c>
      <c r="AC152" s="67"/>
      <c r="AD152" s="66" t="s">
        <v>2317</v>
      </c>
      <c r="AE152" s="80"/>
      <c r="AF152" s="68">
        <v>41600000</v>
      </c>
      <c r="AG152" s="66" t="s">
        <v>1016</v>
      </c>
      <c r="AH152" s="63" t="s">
        <v>1482</v>
      </c>
      <c r="AI152" s="30"/>
      <c r="AJ152" s="30"/>
    </row>
    <row r="153" spans="1:36" ht="12.75" hidden="1" customHeight="1">
      <c r="A153" s="53" t="s">
        <v>2318</v>
      </c>
      <c r="B153" s="54" t="s">
        <v>84</v>
      </c>
      <c r="C153" s="53"/>
      <c r="D153" s="53"/>
      <c r="E153" s="82"/>
      <c r="F153" s="53"/>
      <c r="G153" s="53"/>
      <c r="H153" s="82"/>
      <c r="I153" s="62"/>
      <c r="J153" s="62"/>
      <c r="K153" s="62"/>
      <c r="L153" s="53"/>
      <c r="M153" s="83"/>
      <c r="N153" s="83"/>
      <c r="O153" s="83"/>
      <c r="P153" s="84"/>
      <c r="Q153" s="84"/>
      <c r="R153" s="84"/>
      <c r="S153" s="84"/>
      <c r="T153" s="84"/>
      <c r="U153" s="84"/>
      <c r="V153" s="84"/>
      <c r="W153" s="84"/>
      <c r="X153" s="84"/>
      <c r="Y153" s="84"/>
      <c r="Z153" s="84"/>
      <c r="AA153" s="82"/>
      <c r="AB153" s="85"/>
      <c r="AC153" s="84"/>
      <c r="AD153" s="53"/>
      <c r="AE153" s="86"/>
      <c r="AF153" s="83"/>
      <c r="AG153" s="62"/>
      <c r="AH153" s="53" t="s">
        <v>84</v>
      </c>
      <c r="AI153" s="30"/>
      <c r="AJ153" s="30"/>
    </row>
    <row r="154" spans="1:36" ht="12.75" hidden="1" customHeight="1">
      <c r="A154" s="63" t="s">
        <v>2319</v>
      </c>
      <c r="B154" s="64" t="s">
        <v>1868</v>
      </c>
      <c r="C154" s="63" t="s">
        <v>1869</v>
      </c>
      <c r="D154" s="63" t="s">
        <v>2320</v>
      </c>
      <c r="E154" s="65" t="s">
        <v>2321</v>
      </c>
      <c r="F154" s="63" t="s">
        <v>1660</v>
      </c>
      <c r="G154" s="63">
        <v>51906854</v>
      </c>
      <c r="H154" s="65" t="s">
        <v>2322</v>
      </c>
      <c r="I154" s="66">
        <v>43126</v>
      </c>
      <c r="J154" s="66">
        <v>43129</v>
      </c>
      <c r="K154" s="66"/>
      <c r="L154" s="63">
        <v>240</v>
      </c>
      <c r="M154" s="68">
        <v>28918504</v>
      </c>
      <c r="N154" s="68"/>
      <c r="O154" s="68"/>
      <c r="P154" s="67"/>
      <c r="Q154" s="67"/>
      <c r="R154" s="67"/>
      <c r="S154" s="67"/>
      <c r="T154" s="67"/>
      <c r="U154" s="67"/>
      <c r="V154" s="67"/>
      <c r="W154" s="67"/>
      <c r="X154" s="67"/>
      <c r="Y154" s="67"/>
      <c r="Z154" s="67"/>
      <c r="AA154" s="66" t="s">
        <v>1872</v>
      </c>
      <c r="AB154" s="69">
        <v>1549</v>
      </c>
      <c r="AC154" s="67"/>
      <c r="AD154" s="66" t="s">
        <v>1873</v>
      </c>
      <c r="AE154" s="80"/>
      <c r="AF154" s="68">
        <v>28918504</v>
      </c>
      <c r="AG154" s="66" t="s">
        <v>1016</v>
      </c>
      <c r="AH154" s="63" t="s">
        <v>1482</v>
      </c>
      <c r="AI154" s="30"/>
      <c r="AJ154" s="30"/>
    </row>
    <row r="155" spans="1:36" ht="12.75" hidden="1" customHeight="1">
      <c r="A155" s="63" t="s">
        <v>2323</v>
      </c>
      <c r="B155" s="64" t="s">
        <v>1868</v>
      </c>
      <c r="C155" s="63" t="s">
        <v>1869</v>
      </c>
      <c r="D155" s="63" t="s">
        <v>2324</v>
      </c>
      <c r="E155" s="65" t="s">
        <v>1666</v>
      </c>
      <c r="F155" s="63" t="s">
        <v>1660</v>
      </c>
      <c r="G155" s="63">
        <v>79443062</v>
      </c>
      <c r="H155" s="65" t="s">
        <v>2325</v>
      </c>
      <c r="I155" s="66">
        <v>43126</v>
      </c>
      <c r="J155" s="66">
        <v>43126</v>
      </c>
      <c r="K155" s="66"/>
      <c r="L155" s="63">
        <v>335</v>
      </c>
      <c r="M155" s="68">
        <v>68116667</v>
      </c>
      <c r="N155" s="68"/>
      <c r="O155" s="68"/>
      <c r="P155" s="67"/>
      <c r="Q155" s="67"/>
      <c r="R155" s="67"/>
      <c r="S155" s="67"/>
      <c r="T155" s="67"/>
      <c r="U155" s="67"/>
      <c r="V155" s="67"/>
      <c r="W155" s="67"/>
      <c r="X155" s="67"/>
      <c r="Y155" s="67"/>
      <c r="Z155" s="67"/>
      <c r="AA155" s="66" t="s">
        <v>1872</v>
      </c>
      <c r="AB155" s="69">
        <v>1549</v>
      </c>
      <c r="AC155" s="67"/>
      <c r="AD155" s="66" t="s">
        <v>1873</v>
      </c>
      <c r="AE155" s="80"/>
      <c r="AF155" s="68">
        <v>68116667</v>
      </c>
      <c r="AG155" s="66" t="s">
        <v>1016</v>
      </c>
      <c r="AH155" s="63" t="s">
        <v>1448</v>
      </c>
      <c r="AI155" s="30"/>
      <c r="AJ155" s="30"/>
    </row>
    <row r="156" spans="1:36" ht="12.75" hidden="1" customHeight="1">
      <c r="A156" s="63" t="s">
        <v>2326</v>
      </c>
      <c r="B156" s="64" t="s">
        <v>1868</v>
      </c>
      <c r="C156" s="63" t="s">
        <v>1869</v>
      </c>
      <c r="D156" s="63" t="s">
        <v>2327</v>
      </c>
      <c r="E156" s="65" t="s">
        <v>2328</v>
      </c>
      <c r="F156" s="63" t="s">
        <v>1660</v>
      </c>
      <c r="G156" s="63">
        <v>1085107227</v>
      </c>
      <c r="H156" s="65" t="s">
        <v>2329</v>
      </c>
      <c r="I156" s="66">
        <v>43126</v>
      </c>
      <c r="J156" s="66">
        <v>43126</v>
      </c>
      <c r="K156" s="66"/>
      <c r="L156" s="63">
        <v>240</v>
      </c>
      <c r="M156" s="68">
        <v>40800000</v>
      </c>
      <c r="N156" s="68"/>
      <c r="O156" s="68"/>
      <c r="P156" s="67"/>
      <c r="Q156" s="67"/>
      <c r="R156" s="67"/>
      <c r="S156" s="67"/>
      <c r="T156" s="67"/>
      <c r="U156" s="67"/>
      <c r="V156" s="67"/>
      <c r="W156" s="67"/>
      <c r="X156" s="67"/>
      <c r="Y156" s="67"/>
      <c r="Z156" s="67"/>
      <c r="AA156" s="66" t="s">
        <v>1872</v>
      </c>
      <c r="AB156" s="69">
        <v>1549</v>
      </c>
      <c r="AC156" s="67"/>
      <c r="AD156" s="66" t="s">
        <v>1873</v>
      </c>
      <c r="AE156" s="80"/>
      <c r="AF156" s="68">
        <v>40800000</v>
      </c>
      <c r="AG156" s="66" t="s">
        <v>1016</v>
      </c>
      <c r="AH156" s="63" t="s">
        <v>1482</v>
      </c>
      <c r="AI156" s="30"/>
      <c r="AJ156" s="30"/>
    </row>
    <row r="157" spans="1:36" ht="12.75" hidden="1" customHeight="1">
      <c r="A157" s="53" t="s">
        <v>2330</v>
      </c>
      <c r="B157" s="54" t="s">
        <v>84</v>
      </c>
      <c r="C157" s="53"/>
      <c r="D157" s="53"/>
      <c r="E157" s="82"/>
      <c r="F157" s="53"/>
      <c r="G157" s="53"/>
      <c r="H157" s="82"/>
      <c r="I157" s="62"/>
      <c r="J157" s="62"/>
      <c r="K157" s="62"/>
      <c r="L157" s="53"/>
      <c r="M157" s="83"/>
      <c r="N157" s="83"/>
      <c r="O157" s="83"/>
      <c r="P157" s="84"/>
      <c r="Q157" s="84"/>
      <c r="R157" s="84"/>
      <c r="S157" s="84"/>
      <c r="T157" s="84"/>
      <c r="U157" s="84"/>
      <c r="V157" s="84"/>
      <c r="W157" s="84"/>
      <c r="X157" s="84"/>
      <c r="Y157" s="84"/>
      <c r="Z157" s="84"/>
      <c r="AA157" s="87"/>
      <c r="AB157" s="85"/>
      <c r="AC157" s="84"/>
      <c r="AD157" s="53"/>
      <c r="AE157" s="86"/>
      <c r="AF157" s="83"/>
      <c r="AG157" s="62"/>
      <c r="AH157" s="53" t="s">
        <v>84</v>
      </c>
      <c r="AI157" s="30"/>
      <c r="AJ157" s="30"/>
    </row>
    <row r="158" spans="1:36" ht="12.75" hidden="1" customHeight="1">
      <c r="A158" s="63" t="s">
        <v>2331</v>
      </c>
      <c r="B158" s="64" t="s">
        <v>1868</v>
      </c>
      <c r="C158" s="63" t="s">
        <v>1869</v>
      </c>
      <c r="D158" s="63" t="s">
        <v>2332</v>
      </c>
      <c r="E158" s="65" t="s">
        <v>2333</v>
      </c>
      <c r="F158" s="63" t="s">
        <v>1660</v>
      </c>
      <c r="G158" s="63">
        <v>39542439</v>
      </c>
      <c r="H158" s="65" t="s">
        <v>2334</v>
      </c>
      <c r="I158" s="66">
        <v>43126</v>
      </c>
      <c r="J158" s="66">
        <v>43130</v>
      </c>
      <c r="K158" s="66"/>
      <c r="L158" s="63">
        <v>332</v>
      </c>
      <c r="M158" s="68">
        <v>19541667</v>
      </c>
      <c r="N158" s="68"/>
      <c r="O158" s="68"/>
      <c r="P158" s="67"/>
      <c r="Q158" s="67"/>
      <c r="R158" s="67"/>
      <c r="S158" s="67"/>
      <c r="T158" s="67"/>
      <c r="U158" s="67"/>
      <c r="V158" s="67"/>
      <c r="W158" s="67"/>
      <c r="X158" s="67"/>
      <c r="Y158" s="67"/>
      <c r="Z158" s="67"/>
      <c r="AA158" s="66" t="s">
        <v>1872</v>
      </c>
      <c r="AB158" s="69">
        <v>1549</v>
      </c>
      <c r="AC158" s="67"/>
      <c r="AD158" s="66" t="s">
        <v>1873</v>
      </c>
      <c r="AE158" s="80"/>
      <c r="AF158" s="68">
        <v>19541667</v>
      </c>
      <c r="AG158" s="66" t="s">
        <v>1016</v>
      </c>
      <c r="AH158" s="63" t="s">
        <v>1482</v>
      </c>
      <c r="AI158" s="30"/>
      <c r="AJ158" s="30"/>
    </row>
    <row r="159" spans="1:36" ht="12.75" hidden="1" customHeight="1">
      <c r="A159" s="53" t="s">
        <v>2335</v>
      </c>
      <c r="B159" s="54" t="s">
        <v>84</v>
      </c>
      <c r="C159" s="53"/>
      <c r="D159" s="53"/>
      <c r="E159" s="82"/>
      <c r="F159" s="53"/>
      <c r="G159" s="53"/>
      <c r="H159" s="82"/>
      <c r="I159" s="62"/>
      <c r="J159" s="62"/>
      <c r="K159" s="62"/>
      <c r="L159" s="53"/>
      <c r="M159" s="83"/>
      <c r="N159" s="83"/>
      <c r="O159" s="83"/>
      <c r="P159" s="84"/>
      <c r="Q159" s="84"/>
      <c r="R159" s="84"/>
      <c r="S159" s="84"/>
      <c r="T159" s="84"/>
      <c r="U159" s="84"/>
      <c r="V159" s="84"/>
      <c r="W159" s="84"/>
      <c r="X159" s="84"/>
      <c r="Y159" s="84"/>
      <c r="Z159" s="84"/>
      <c r="AA159" s="87"/>
      <c r="AB159" s="85"/>
      <c r="AC159" s="84"/>
      <c r="AD159" s="53"/>
      <c r="AE159" s="86"/>
      <c r="AF159" s="83"/>
      <c r="AG159" s="62"/>
      <c r="AH159" s="53" t="s">
        <v>84</v>
      </c>
      <c r="AI159" s="30"/>
      <c r="AJ159" s="30"/>
    </row>
    <row r="160" spans="1:36" ht="12.75" hidden="1" customHeight="1">
      <c r="A160" s="53" t="s">
        <v>2336</v>
      </c>
      <c r="B160" s="54" t="s">
        <v>84</v>
      </c>
      <c r="C160" s="53"/>
      <c r="D160" s="53"/>
      <c r="E160" s="82"/>
      <c r="F160" s="53"/>
      <c r="G160" s="53"/>
      <c r="H160" s="82"/>
      <c r="I160" s="62"/>
      <c r="J160" s="62"/>
      <c r="K160" s="62"/>
      <c r="L160" s="53"/>
      <c r="M160" s="83"/>
      <c r="N160" s="83"/>
      <c r="O160" s="83"/>
      <c r="P160" s="84"/>
      <c r="Q160" s="84"/>
      <c r="R160" s="84"/>
      <c r="S160" s="84"/>
      <c r="T160" s="84"/>
      <c r="U160" s="84"/>
      <c r="V160" s="84"/>
      <c r="W160" s="84"/>
      <c r="X160" s="84"/>
      <c r="Y160" s="84"/>
      <c r="Z160" s="84"/>
      <c r="AA160" s="87"/>
      <c r="AB160" s="85"/>
      <c r="AC160" s="84"/>
      <c r="AD160" s="53"/>
      <c r="AE160" s="86"/>
      <c r="AF160" s="83"/>
      <c r="AG160" s="62"/>
      <c r="AH160" s="53" t="s">
        <v>84</v>
      </c>
      <c r="AI160" s="30"/>
      <c r="AJ160" s="30"/>
    </row>
    <row r="161" spans="1:36" ht="12.75" hidden="1" customHeight="1">
      <c r="A161" s="63" t="s">
        <v>2337</v>
      </c>
      <c r="B161" s="64" t="s">
        <v>1868</v>
      </c>
      <c r="C161" s="63" t="s">
        <v>1869</v>
      </c>
      <c r="D161" s="63" t="s">
        <v>2338</v>
      </c>
      <c r="E161" s="65" t="s">
        <v>2339</v>
      </c>
      <c r="F161" s="63" t="s">
        <v>1660</v>
      </c>
      <c r="G161" s="63">
        <v>1020797579</v>
      </c>
      <c r="H161" s="65" t="s">
        <v>2340</v>
      </c>
      <c r="I161" s="66">
        <v>43126</v>
      </c>
      <c r="J161" s="66">
        <v>43126</v>
      </c>
      <c r="K161" s="66"/>
      <c r="L161" s="63">
        <v>240</v>
      </c>
      <c r="M161" s="68">
        <v>37771104</v>
      </c>
      <c r="N161" s="68"/>
      <c r="O161" s="68"/>
      <c r="P161" s="67"/>
      <c r="Q161" s="67"/>
      <c r="R161" s="67"/>
      <c r="S161" s="67"/>
      <c r="T161" s="67"/>
      <c r="U161" s="67"/>
      <c r="V161" s="67"/>
      <c r="W161" s="67"/>
      <c r="X161" s="67"/>
      <c r="Y161" s="67"/>
      <c r="Z161" s="67"/>
      <c r="AA161" s="66" t="s">
        <v>2341</v>
      </c>
      <c r="AB161" s="69">
        <v>1546</v>
      </c>
      <c r="AC161" s="67"/>
      <c r="AD161" s="66" t="s">
        <v>2342</v>
      </c>
      <c r="AE161" s="80"/>
      <c r="AF161" s="68">
        <v>37771104</v>
      </c>
      <c r="AG161" s="66" t="s">
        <v>1016</v>
      </c>
      <c r="AH161" s="63" t="s">
        <v>1448</v>
      </c>
      <c r="AI161" s="30"/>
      <c r="AJ161" s="30"/>
    </row>
    <row r="162" spans="1:36" ht="12.75" hidden="1" customHeight="1">
      <c r="A162" s="53" t="s">
        <v>2343</v>
      </c>
      <c r="B162" s="54" t="s">
        <v>84</v>
      </c>
      <c r="C162" s="53"/>
      <c r="D162" s="53"/>
      <c r="E162" s="82"/>
      <c r="F162" s="53"/>
      <c r="G162" s="53"/>
      <c r="H162" s="82"/>
      <c r="I162" s="62"/>
      <c r="J162" s="62"/>
      <c r="K162" s="62"/>
      <c r="L162" s="53"/>
      <c r="M162" s="83"/>
      <c r="N162" s="83"/>
      <c r="O162" s="83"/>
      <c r="P162" s="84"/>
      <c r="Q162" s="84"/>
      <c r="R162" s="84"/>
      <c r="S162" s="84"/>
      <c r="T162" s="84"/>
      <c r="U162" s="84"/>
      <c r="V162" s="84"/>
      <c r="W162" s="84"/>
      <c r="X162" s="84"/>
      <c r="Y162" s="84"/>
      <c r="Z162" s="84"/>
      <c r="AA162" s="87"/>
      <c r="AB162" s="85"/>
      <c r="AC162" s="84"/>
      <c r="AD162" s="53"/>
      <c r="AE162" s="86"/>
      <c r="AF162" s="83"/>
      <c r="AG162" s="62"/>
      <c r="AH162" s="53" t="s">
        <v>84</v>
      </c>
      <c r="AI162" s="30"/>
      <c r="AJ162" s="30"/>
    </row>
    <row r="163" spans="1:36" ht="12.75" hidden="1" customHeight="1">
      <c r="A163" s="63" t="s">
        <v>2344</v>
      </c>
      <c r="B163" s="64" t="s">
        <v>1868</v>
      </c>
      <c r="C163" s="63" t="s">
        <v>1869</v>
      </c>
      <c r="D163" s="63" t="s">
        <v>2345</v>
      </c>
      <c r="E163" s="65" t="s">
        <v>2346</v>
      </c>
      <c r="F163" s="66" t="s">
        <v>1660</v>
      </c>
      <c r="G163" s="67">
        <v>1024522909</v>
      </c>
      <c r="H163" s="65" t="s">
        <v>2347</v>
      </c>
      <c r="I163" s="66">
        <v>43126</v>
      </c>
      <c r="J163" s="66">
        <v>43126</v>
      </c>
      <c r="K163" s="66"/>
      <c r="L163" s="63">
        <v>335</v>
      </c>
      <c r="M163" s="68">
        <v>53041661</v>
      </c>
      <c r="N163" s="68"/>
      <c r="O163" s="68"/>
      <c r="P163" s="67"/>
      <c r="Q163" s="67"/>
      <c r="R163" s="67"/>
      <c r="S163" s="67"/>
      <c r="T163" s="67"/>
      <c r="U163" s="67"/>
      <c r="V163" s="67"/>
      <c r="W163" s="67"/>
      <c r="X163" s="67"/>
      <c r="Y163" s="67"/>
      <c r="Z163" s="67"/>
      <c r="AA163" s="66" t="s">
        <v>1368</v>
      </c>
      <c r="AB163" s="69">
        <v>1536</v>
      </c>
      <c r="AC163" s="67"/>
      <c r="AD163" s="66" t="s">
        <v>1948</v>
      </c>
      <c r="AE163" s="80"/>
      <c r="AF163" s="68">
        <v>53041661</v>
      </c>
      <c r="AG163" s="66" t="s">
        <v>1016</v>
      </c>
      <c r="AH163" s="63" t="s">
        <v>1482</v>
      </c>
      <c r="AI163" s="30"/>
      <c r="AJ163" s="30"/>
    </row>
    <row r="164" spans="1:36" ht="12.75" hidden="1" customHeight="1">
      <c r="A164" s="63" t="s">
        <v>2348</v>
      </c>
      <c r="B164" s="64" t="s">
        <v>1868</v>
      </c>
      <c r="C164" s="63" t="s">
        <v>1869</v>
      </c>
      <c r="D164" s="63" t="s">
        <v>2349</v>
      </c>
      <c r="E164" s="65" t="s">
        <v>2350</v>
      </c>
      <c r="F164" s="66" t="s">
        <v>1660</v>
      </c>
      <c r="G164" s="67">
        <v>80120282</v>
      </c>
      <c r="H164" s="65" t="s">
        <v>2351</v>
      </c>
      <c r="I164" s="66">
        <v>43126</v>
      </c>
      <c r="J164" s="66">
        <v>43130</v>
      </c>
      <c r="K164" s="66"/>
      <c r="L164" s="63">
        <v>240</v>
      </c>
      <c r="M164" s="68">
        <v>36000000</v>
      </c>
      <c r="N164" s="68"/>
      <c r="O164" s="68"/>
      <c r="P164" s="67"/>
      <c r="Q164" s="67"/>
      <c r="R164" s="67"/>
      <c r="S164" s="67"/>
      <c r="T164" s="67"/>
      <c r="U164" s="67"/>
      <c r="V164" s="67"/>
      <c r="W164" s="67"/>
      <c r="X164" s="67"/>
      <c r="Y164" s="67"/>
      <c r="Z164" s="67"/>
      <c r="AA164" s="66" t="s">
        <v>1872</v>
      </c>
      <c r="AB164" s="69">
        <v>1549</v>
      </c>
      <c r="AC164" s="67"/>
      <c r="AD164" s="66" t="s">
        <v>1873</v>
      </c>
      <c r="AE164" s="80"/>
      <c r="AF164" s="68">
        <v>36000000</v>
      </c>
      <c r="AG164" s="66" t="s">
        <v>1016</v>
      </c>
      <c r="AH164" s="63" t="s">
        <v>1482</v>
      </c>
      <c r="AI164" s="30"/>
      <c r="AJ164" s="30"/>
    </row>
    <row r="165" spans="1:36" ht="12.75" hidden="1" customHeight="1">
      <c r="A165" s="53" t="s">
        <v>2352</v>
      </c>
      <c r="B165" s="54" t="s">
        <v>84</v>
      </c>
      <c r="C165" s="53"/>
      <c r="D165" s="53"/>
      <c r="E165" s="82"/>
      <c r="F165" s="53"/>
      <c r="G165" s="53"/>
      <c r="H165" s="82"/>
      <c r="I165" s="62"/>
      <c r="J165" s="62"/>
      <c r="K165" s="62"/>
      <c r="L165" s="53"/>
      <c r="M165" s="83"/>
      <c r="N165" s="83"/>
      <c r="O165" s="83"/>
      <c r="P165" s="84"/>
      <c r="Q165" s="84"/>
      <c r="R165" s="84"/>
      <c r="S165" s="84"/>
      <c r="T165" s="84"/>
      <c r="U165" s="84"/>
      <c r="V165" s="84"/>
      <c r="W165" s="84"/>
      <c r="X165" s="84"/>
      <c r="Y165" s="84"/>
      <c r="Z165" s="84"/>
      <c r="AA165" s="87"/>
      <c r="AB165" s="85"/>
      <c r="AC165" s="84"/>
      <c r="AD165" s="53"/>
      <c r="AE165" s="86"/>
      <c r="AF165" s="83"/>
      <c r="AG165" s="62"/>
      <c r="AH165" s="53" t="s">
        <v>84</v>
      </c>
      <c r="AI165" s="30"/>
      <c r="AJ165" s="30"/>
    </row>
    <row r="166" spans="1:36" ht="12.75" hidden="1" customHeight="1">
      <c r="A166" s="63" t="s">
        <v>2353</v>
      </c>
      <c r="B166" s="64" t="s">
        <v>1868</v>
      </c>
      <c r="C166" s="63" t="s">
        <v>1869</v>
      </c>
      <c r="D166" s="63" t="s">
        <v>2354</v>
      </c>
      <c r="E166" s="65" t="s">
        <v>2355</v>
      </c>
      <c r="F166" s="66" t="s">
        <v>1660</v>
      </c>
      <c r="G166" s="67">
        <v>80232622</v>
      </c>
      <c r="H166" s="65" t="s">
        <v>2356</v>
      </c>
      <c r="I166" s="66">
        <v>43126</v>
      </c>
      <c r="J166" s="66">
        <v>43130</v>
      </c>
      <c r="K166" s="66"/>
      <c r="L166" s="63">
        <v>240</v>
      </c>
      <c r="M166" s="68">
        <v>48880000</v>
      </c>
      <c r="N166" s="68"/>
      <c r="O166" s="68"/>
      <c r="P166" s="67"/>
      <c r="Q166" s="67"/>
      <c r="R166" s="67"/>
      <c r="S166" s="67"/>
      <c r="T166" s="67"/>
      <c r="U166" s="67"/>
      <c r="V166" s="67"/>
      <c r="W166" s="67"/>
      <c r="X166" s="67"/>
      <c r="Y166" s="67"/>
      <c r="Z166" s="67"/>
      <c r="AA166" s="66" t="s">
        <v>2357</v>
      </c>
      <c r="AB166" s="69">
        <v>1538</v>
      </c>
      <c r="AC166" s="67"/>
      <c r="AD166" s="66" t="s">
        <v>2358</v>
      </c>
      <c r="AE166" s="80"/>
      <c r="AF166" s="68">
        <v>48880000</v>
      </c>
      <c r="AG166" s="66" t="s">
        <v>1016</v>
      </c>
      <c r="AH166" s="63" t="s">
        <v>1482</v>
      </c>
      <c r="AI166" s="30"/>
      <c r="AJ166" s="30"/>
    </row>
    <row r="167" spans="1:36" ht="12.75" hidden="1" customHeight="1">
      <c r="A167" s="63" t="s">
        <v>2359</v>
      </c>
      <c r="B167" s="88" t="s">
        <v>1868</v>
      </c>
      <c r="C167" s="63" t="s">
        <v>1869</v>
      </c>
      <c r="D167" s="63" t="s">
        <v>2360</v>
      </c>
      <c r="E167" s="65" t="s">
        <v>2361</v>
      </c>
      <c r="F167" s="66" t="s">
        <v>1660</v>
      </c>
      <c r="G167" s="67">
        <v>79858453</v>
      </c>
      <c r="H167" s="65" t="s">
        <v>2362</v>
      </c>
      <c r="I167" s="66">
        <v>43126</v>
      </c>
      <c r="J167" s="66">
        <v>43140</v>
      </c>
      <c r="K167" s="66"/>
      <c r="L167" s="63">
        <v>240</v>
      </c>
      <c r="M167" s="68">
        <v>38400000</v>
      </c>
      <c r="N167" s="68"/>
      <c r="O167" s="68"/>
      <c r="P167" s="67"/>
      <c r="Q167" s="67"/>
      <c r="R167" s="67"/>
      <c r="S167" s="67"/>
      <c r="T167" s="67"/>
      <c r="U167" s="67"/>
      <c r="V167" s="67"/>
      <c r="W167" s="67"/>
      <c r="X167" s="67"/>
      <c r="Y167" s="67"/>
      <c r="Z167" s="67"/>
      <c r="AA167" s="66" t="s">
        <v>1872</v>
      </c>
      <c r="AB167" s="69">
        <v>1549</v>
      </c>
      <c r="AC167" s="67"/>
      <c r="AD167" s="66" t="s">
        <v>1873</v>
      </c>
      <c r="AE167" s="80"/>
      <c r="AF167" s="68">
        <v>38400000</v>
      </c>
      <c r="AG167" s="66" t="s">
        <v>1016</v>
      </c>
      <c r="AH167" s="63" t="s">
        <v>1482</v>
      </c>
      <c r="AI167" s="30"/>
      <c r="AJ167" s="30"/>
    </row>
    <row r="168" spans="1:36" ht="12.75" hidden="1" customHeight="1">
      <c r="A168" s="53" t="s">
        <v>2363</v>
      </c>
      <c r="B168" s="54" t="s">
        <v>84</v>
      </c>
      <c r="C168" s="53"/>
      <c r="D168" s="53"/>
      <c r="E168" s="82"/>
      <c r="F168" s="53"/>
      <c r="G168" s="53"/>
      <c r="H168" s="82"/>
      <c r="I168" s="62"/>
      <c r="J168" s="62"/>
      <c r="K168" s="62"/>
      <c r="L168" s="53"/>
      <c r="M168" s="83"/>
      <c r="N168" s="83"/>
      <c r="O168" s="83"/>
      <c r="P168" s="84"/>
      <c r="Q168" s="84"/>
      <c r="R168" s="84"/>
      <c r="S168" s="84"/>
      <c r="T168" s="84"/>
      <c r="U168" s="84"/>
      <c r="V168" s="84"/>
      <c r="W168" s="84"/>
      <c r="X168" s="84"/>
      <c r="Y168" s="84"/>
      <c r="Z168" s="84"/>
      <c r="AA168" s="87"/>
      <c r="AB168" s="85"/>
      <c r="AC168" s="84"/>
      <c r="AD168" s="53"/>
      <c r="AE168" s="86"/>
      <c r="AF168" s="83"/>
      <c r="AG168" s="62"/>
      <c r="AH168" s="53" t="s">
        <v>84</v>
      </c>
      <c r="AI168" s="30"/>
      <c r="AJ168" s="30"/>
    </row>
    <row r="169" spans="1:36" ht="12.75" hidden="1" customHeight="1">
      <c r="A169" s="63" t="s">
        <v>2364</v>
      </c>
      <c r="B169" s="64" t="s">
        <v>1868</v>
      </c>
      <c r="C169" s="63" t="s">
        <v>1869</v>
      </c>
      <c r="D169" s="63" t="s">
        <v>2365</v>
      </c>
      <c r="E169" s="65" t="s">
        <v>2366</v>
      </c>
      <c r="F169" s="66" t="s">
        <v>1660</v>
      </c>
      <c r="G169" s="63">
        <v>1069730215</v>
      </c>
      <c r="H169" s="65" t="s">
        <v>2367</v>
      </c>
      <c r="I169" s="66">
        <v>43126</v>
      </c>
      <c r="J169" s="66">
        <v>43129</v>
      </c>
      <c r="K169" s="66"/>
      <c r="L169" s="63">
        <v>240</v>
      </c>
      <c r="M169" s="68">
        <v>22400000</v>
      </c>
      <c r="N169" s="68"/>
      <c r="O169" s="68"/>
      <c r="P169" s="67"/>
      <c r="Q169" s="67"/>
      <c r="R169" s="67"/>
      <c r="S169" s="67"/>
      <c r="T169" s="67"/>
      <c r="U169" s="67"/>
      <c r="V169" s="67"/>
      <c r="W169" s="67"/>
      <c r="X169" s="67"/>
      <c r="Y169" s="67"/>
      <c r="Z169" s="67"/>
      <c r="AA169" s="66" t="s">
        <v>1872</v>
      </c>
      <c r="AB169" s="69">
        <v>1549</v>
      </c>
      <c r="AC169" s="67"/>
      <c r="AD169" s="66" t="s">
        <v>1873</v>
      </c>
      <c r="AE169" s="80"/>
      <c r="AF169" s="68">
        <v>22400000</v>
      </c>
      <c r="AG169" s="66" t="s">
        <v>1016</v>
      </c>
      <c r="AH169" s="63" t="s">
        <v>1482</v>
      </c>
      <c r="AI169" s="30"/>
      <c r="AJ169" s="30"/>
    </row>
    <row r="170" spans="1:36" ht="12.75" hidden="1" customHeight="1">
      <c r="A170" s="53" t="s">
        <v>2368</v>
      </c>
      <c r="B170" s="54" t="s">
        <v>84</v>
      </c>
      <c r="C170" s="53"/>
      <c r="D170" s="53"/>
      <c r="E170" s="82"/>
      <c r="F170" s="53"/>
      <c r="G170" s="53"/>
      <c r="H170" s="82"/>
      <c r="I170" s="62"/>
      <c r="J170" s="62"/>
      <c r="K170" s="62"/>
      <c r="L170" s="53"/>
      <c r="M170" s="83"/>
      <c r="N170" s="83"/>
      <c r="O170" s="83"/>
      <c r="P170" s="84"/>
      <c r="Q170" s="84"/>
      <c r="R170" s="84"/>
      <c r="S170" s="84"/>
      <c r="T170" s="84"/>
      <c r="U170" s="84"/>
      <c r="V170" s="84"/>
      <c r="W170" s="84"/>
      <c r="X170" s="84"/>
      <c r="Y170" s="84"/>
      <c r="Z170" s="84"/>
      <c r="AA170" s="87"/>
      <c r="AB170" s="85"/>
      <c r="AC170" s="84"/>
      <c r="AD170" s="53"/>
      <c r="AE170" s="86"/>
      <c r="AF170" s="83"/>
      <c r="AG170" s="62"/>
      <c r="AH170" s="53" t="s">
        <v>84</v>
      </c>
      <c r="AI170" s="30"/>
      <c r="AJ170" s="30"/>
    </row>
    <row r="171" spans="1:36" ht="12.75" hidden="1" customHeight="1">
      <c r="A171" s="63" t="s">
        <v>2369</v>
      </c>
      <c r="B171" s="64" t="s">
        <v>1868</v>
      </c>
      <c r="C171" s="63" t="s">
        <v>1869</v>
      </c>
      <c r="D171" s="63" t="s">
        <v>2370</v>
      </c>
      <c r="E171" s="65" t="s">
        <v>2371</v>
      </c>
      <c r="F171" s="66" t="s">
        <v>1660</v>
      </c>
      <c r="G171" s="63">
        <v>19481861</v>
      </c>
      <c r="H171" s="65" t="s">
        <v>2372</v>
      </c>
      <c r="I171" s="66">
        <v>43126</v>
      </c>
      <c r="J171" s="66">
        <v>43129</v>
      </c>
      <c r="K171" s="66"/>
      <c r="L171" s="63">
        <v>240</v>
      </c>
      <c r="M171" s="68">
        <v>18000000</v>
      </c>
      <c r="N171" s="68"/>
      <c r="O171" s="68"/>
      <c r="P171" s="67"/>
      <c r="Q171" s="67"/>
      <c r="R171" s="67"/>
      <c r="S171" s="67"/>
      <c r="T171" s="67"/>
      <c r="U171" s="67"/>
      <c r="V171" s="67"/>
      <c r="W171" s="67"/>
      <c r="X171" s="67"/>
      <c r="Y171" s="67"/>
      <c r="Z171" s="67"/>
      <c r="AA171" s="66" t="s">
        <v>1872</v>
      </c>
      <c r="AB171" s="69">
        <v>1549</v>
      </c>
      <c r="AC171" s="67"/>
      <c r="AD171" s="66" t="s">
        <v>1873</v>
      </c>
      <c r="AE171" s="80"/>
      <c r="AF171" s="68">
        <v>18000000</v>
      </c>
      <c r="AG171" s="66" t="s">
        <v>1016</v>
      </c>
      <c r="AH171" s="63" t="s">
        <v>1482</v>
      </c>
      <c r="AI171" s="30"/>
      <c r="AJ171" s="30"/>
    </row>
    <row r="172" spans="1:36" ht="12.75" hidden="1" customHeight="1">
      <c r="A172" s="53" t="s">
        <v>2373</v>
      </c>
      <c r="B172" s="54" t="s">
        <v>84</v>
      </c>
      <c r="C172" s="53"/>
      <c r="D172" s="53"/>
      <c r="E172" s="82"/>
      <c r="F172" s="62"/>
      <c r="G172" s="53"/>
      <c r="H172" s="82"/>
      <c r="I172" s="62"/>
      <c r="J172" s="62"/>
      <c r="K172" s="62"/>
      <c r="L172" s="53"/>
      <c r="M172" s="83"/>
      <c r="N172" s="83"/>
      <c r="O172" s="83"/>
      <c r="P172" s="84"/>
      <c r="Q172" s="84"/>
      <c r="R172" s="84"/>
      <c r="S172" s="84"/>
      <c r="T172" s="84"/>
      <c r="U172" s="84"/>
      <c r="V172" s="84"/>
      <c r="W172" s="84"/>
      <c r="X172" s="84"/>
      <c r="Y172" s="84"/>
      <c r="Z172" s="84"/>
      <c r="AA172" s="87"/>
      <c r="AB172" s="85"/>
      <c r="AC172" s="84"/>
      <c r="AD172" s="53"/>
      <c r="AE172" s="86"/>
      <c r="AF172" s="83"/>
      <c r="AG172" s="62"/>
      <c r="AH172" s="53" t="s">
        <v>84</v>
      </c>
      <c r="AI172" s="30"/>
      <c r="AJ172" s="30"/>
    </row>
    <row r="173" spans="1:36" ht="12.75" hidden="1" customHeight="1">
      <c r="A173" s="63" t="s">
        <v>2374</v>
      </c>
      <c r="B173" s="64" t="s">
        <v>1868</v>
      </c>
      <c r="C173" s="63" t="s">
        <v>1869</v>
      </c>
      <c r="D173" s="63" t="s">
        <v>2375</v>
      </c>
      <c r="E173" s="65" t="s">
        <v>2376</v>
      </c>
      <c r="F173" s="66" t="s">
        <v>1660</v>
      </c>
      <c r="G173" s="67">
        <v>1073509741</v>
      </c>
      <c r="H173" s="65" t="s">
        <v>2377</v>
      </c>
      <c r="I173" s="66">
        <v>43126</v>
      </c>
      <c r="J173" s="66">
        <v>43130</v>
      </c>
      <c r="K173" s="66"/>
      <c r="L173" s="63">
        <v>240</v>
      </c>
      <c r="M173" s="68">
        <v>28918504</v>
      </c>
      <c r="N173" s="68"/>
      <c r="O173" s="68"/>
      <c r="P173" s="67"/>
      <c r="Q173" s="67"/>
      <c r="R173" s="67"/>
      <c r="S173" s="67"/>
      <c r="T173" s="67"/>
      <c r="U173" s="67"/>
      <c r="V173" s="67"/>
      <c r="W173" s="67"/>
      <c r="X173" s="67"/>
      <c r="Y173" s="67"/>
      <c r="Z173" s="67"/>
      <c r="AA173" s="66" t="s">
        <v>1872</v>
      </c>
      <c r="AB173" s="69">
        <v>1549</v>
      </c>
      <c r="AC173" s="67"/>
      <c r="AD173" s="66" t="s">
        <v>1873</v>
      </c>
      <c r="AE173" s="80"/>
      <c r="AF173" s="68">
        <v>28918504</v>
      </c>
      <c r="AG173" s="66" t="s">
        <v>1016</v>
      </c>
      <c r="AH173" s="63" t="s">
        <v>1482</v>
      </c>
      <c r="AI173" s="30"/>
      <c r="AJ173" s="30"/>
    </row>
    <row r="174" spans="1:36" ht="12.75" customHeight="1">
      <c r="A174" s="30"/>
      <c r="B174" s="31"/>
      <c r="C174" s="30"/>
      <c r="D174" s="30"/>
      <c r="E174" s="33"/>
      <c r="F174" s="30"/>
      <c r="G174" s="30"/>
      <c r="H174" s="33"/>
      <c r="I174" s="30"/>
      <c r="J174" s="30"/>
      <c r="K174" s="30"/>
      <c r="L174" s="30"/>
      <c r="M174" s="35"/>
      <c r="N174" s="35"/>
      <c r="O174" s="35"/>
      <c r="P174" s="30"/>
      <c r="Q174" s="30"/>
      <c r="R174" s="30"/>
      <c r="S174" s="30"/>
      <c r="T174" s="30"/>
      <c r="U174" s="30"/>
      <c r="V174" s="30"/>
      <c r="W174" s="30"/>
      <c r="X174" s="30"/>
      <c r="Y174" s="30"/>
      <c r="Z174" s="30"/>
      <c r="AA174" s="33"/>
      <c r="AB174" s="36"/>
      <c r="AC174" s="33"/>
      <c r="AD174" s="38"/>
      <c r="AE174" s="39"/>
      <c r="AF174" s="35"/>
      <c r="AG174" s="30"/>
      <c r="AH174" s="30"/>
      <c r="AI174" s="30"/>
      <c r="AJ174" s="30"/>
    </row>
    <row r="175" spans="1:36" ht="12.75" customHeight="1">
      <c r="A175" s="30"/>
      <c r="B175" s="31"/>
      <c r="C175" s="30"/>
      <c r="D175" s="30"/>
      <c r="E175" s="33"/>
      <c r="F175" s="30"/>
      <c r="G175" s="30"/>
      <c r="H175" s="33"/>
      <c r="I175" s="30"/>
      <c r="J175" s="30"/>
      <c r="K175" s="30"/>
      <c r="L175" s="30"/>
      <c r="M175" s="35"/>
      <c r="N175" s="35">
        <v>3150000</v>
      </c>
      <c r="O175" s="67">
        <v>30</v>
      </c>
      <c r="P175" s="30"/>
      <c r="Q175" s="30"/>
      <c r="R175" s="89"/>
      <c r="S175" s="30"/>
      <c r="T175" s="30"/>
      <c r="U175" s="30"/>
      <c r="V175" s="30"/>
      <c r="W175" s="30"/>
      <c r="X175" s="30"/>
      <c r="Y175" s="30"/>
      <c r="Z175" s="30"/>
      <c r="AA175" s="33"/>
      <c r="AB175" s="36"/>
      <c r="AC175" s="37"/>
      <c r="AD175" s="38"/>
      <c r="AE175" s="39"/>
      <c r="AF175" s="35"/>
      <c r="AG175" s="30"/>
      <c r="AH175" s="30"/>
      <c r="AI175" s="30"/>
      <c r="AJ175" s="30"/>
    </row>
    <row r="176" spans="1:36" ht="12.75" customHeight="1">
      <c r="A176" s="30"/>
      <c r="B176" s="31"/>
      <c r="C176" s="30"/>
      <c r="D176" s="30"/>
      <c r="E176" s="33"/>
      <c r="F176" s="30"/>
      <c r="G176" s="30"/>
      <c r="H176" s="33"/>
      <c r="I176" s="34"/>
      <c r="J176" s="34"/>
      <c r="K176" s="34"/>
      <c r="L176" s="30"/>
      <c r="M176" s="35"/>
      <c r="N176" s="35">
        <f>+(N175*O176)/O175</f>
        <v>630000</v>
      </c>
      <c r="O176" s="67">
        <v>6</v>
      </c>
      <c r="P176" s="30"/>
      <c r="Q176" s="30"/>
      <c r="R176" s="30"/>
      <c r="S176" s="30"/>
      <c r="T176" s="30"/>
      <c r="U176" s="30"/>
      <c r="V176" s="30"/>
      <c r="W176" s="30"/>
      <c r="X176" s="30"/>
      <c r="Y176" s="30"/>
      <c r="Z176" s="30"/>
      <c r="AA176" s="33"/>
      <c r="AB176" s="36"/>
      <c r="AC176" s="37"/>
      <c r="AD176" s="38"/>
      <c r="AE176" s="39"/>
      <c r="AF176" s="35"/>
      <c r="AG176" s="30"/>
      <c r="AH176" s="30"/>
      <c r="AI176" s="30"/>
      <c r="AJ176" s="30"/>
    </row>
    <row r="177" spans="1:36" ht="12.75" customHeight="1">
      <c r="A177" s="30"/>
      <c r="B177" s="31"/>
      <c r="C177" s="30"/>
      <c r="D177" s="30"/>
      <c r="E177" s="33"/>
      <c r="F177" s="30"/>
      <c r="G177" s="30"/>
      <c r="H177" s="33"/>
      <c r="I177" s="34"/>
      <c r="J177" s="34"/>
      <c r="K177" s="34"/>
      <c r="L177" s="30"/>
      <c r="M177" s="35"/>
      <c r="N177" s="35"/>
      <c r="O177" s="35"/>
      <c r="P177" s="30"/>
      <c r="Q177" s="30"/>
      <c r="R177" s="30"/>
      <c r="S177" s="30"/>
      <c r="T177" s="30"/>
      <c r="U177" s="30"/>
      <c r="V177" s="30"/>
      <c r="W177" s="30"/>
      <c r="X177" s="30"/>
      <c r="Y177" s="30"/>
      <c r="Z177" s="30"/>
      <c r="AA177" s="33"/>
      <c r="AB177" s="36"/>
      <c r="AC177" s="37"/>
      <c r="AD177" s="38"/>
      <c r="AE177" s="39"/>
      <c r="AF177" s="35"/>
      <c r="AG177" s="30"/>
      <c r="AH177" s="30"/>
      <c r="AI177" s="30"/>
      <c r="AJ177" s="30"/>
    </row>
    <row r="178" spans="1:36" ht="12.75" customHeight="1">
      <c r="A178" s="30"/>
      <c r="B178" s="31"/>
      <c r="C178" s="30"/>
      <c r="D178" s="30"/>
      <c r="E178" s="33"/>
      <c r="F178" s="30"/>
      <c r="G178" s="30"/>
      <c r="H178" s="33"/>
      <c r="I178" s="34"/>
      <c r="J178" s="34"/>
      <c r="K178" s="34"/>
      <c r="L178" s="30"/>
      <c r="M178" s="35" t="s">
        <v>2378</v>
      </c>
      <c r="N178" s="35">
        <f>+P64</f>
        <v>1900000</v>
      </c>
      <c r="O178" s="67">
        <v>30</v>
      </c>
      <c r="P178" s="30">
        <v>630000</v>
      </c>
      <c r="Q178" s="30"/>
      <c r="R178" s="30"/>
      <c r="S178" s="30"/>
      <c r="T178" s="30"/>
      <c r="U178" s="30"/>
      <c r="V178" s="30"/>
      <c r="W178" s="30"/>
      <c r="X178" s="30"/>
      <c r="Y178" s="30"/>
      <c r="Z178" s="30"/>
      <c r="AA178" s="33"/>
      <c r="AB178" s="36"/>
      <c r="AC178" s="37"/>
      <c r="AD178" s="38"/>
      <c r="AE178" s="39"/>
      <c r="AF178" s="35"/>
      <c r="AG178" s="30"/>
      <c r="AH178" s="30"/>
      <c r="AI178" s="30"/>
      <c r="AJ178" s="30"/>
    </row>
    <row r="179" spans="1:36" ht="12.75" customHeight="1">
      <c r="A179" s="30"/>
      <c r="B179" s="31"/>
      <c r="C179" s="30"/>
      <c r="D179" s="30"/>
      <c r="E179" s="33"/>
      <c r="F179" s="30"/>
      <c r="G179" s="30"/>
      <c r="H179" s="33"/>
      <c r="I179" s="34"/>
      <c r="J179" s="34"/>
      <c r="K179" s="34"/>
      <c r="L179" s="30"/>
      <c r="M179" s="35"/>
      <c r="N179" s="90">
        <f>+(N178*O179)/O178</f>
        <v>380000</v>
      </c>
      <c r="O179" s="67">
        <v>6</v>
      </c>
      <c r="P179" s="30">
        <f>+P178*40%</f>
        <v>252000</v>
      </c>
      <c r="Q179" s="30"/>
      <c r="R179" s="30"/>
      <c r="S179" s="30"/>
      <c r="T179" s="30"/>
      <c r="U179" s="30"/>
      <c r="V179" s="30"/>
      <c r="W179" s="30"/>
      <c r="X179" s="30"/>
      <c r="Y179" s="30"/>
      <c r="Z179" s="30"/>
      <c r="AA179" s="33"/>
      <c r="AB179" s="36"/>
      <c r="AC179" s="37"/>
      <c r="AD179" s="38"/>
      <c r="AE179" s="39"/>
      <c r="AF179" s="35"/>
      <c r="AG179" s="30"/>
      <c r="AH179" s="30"/>
      <c r="AI179" s="30"/>
      <c r="AJ179" s="30"/>
    </row>
    <row r="180" spans="1:36" ht="12.75" customHeight="1">
      <c r="A180" s="30"/>
      <c r="B180" s="31"/>
      <c r="C180" s="30"/>
      <c r="D180" s="30"/>
      <c r="E180" s="33"/>
      <c r="F180" s="30"/>
      <c r="G180" s="30"/>
      <c r="H180" s="33"/>
      <c r="I180" s="34"/>
      <c r="J180" s="34"/>
      <c r="K180" s="34"/>
      <c r="L180" s="30"/>
      <c r="M180" s="35"/>
      <c r="N180" s="35">
        <f>+N179*12.5%</f>
        <v>47500</v>
      </c>
      <c r="O180" s="35"/>
      <c r="P180" s="35">
        <f>+P179*12.5%</f>
        <v>31500</v>
      </c>
      <c r="Q180" s="30"/>
      <c r="R180" s="30"/>
      <c r="S180" s="30"/>
      <c r="T180" s="30"/>
      <c r="U180" s="30"/>
      <c r="V180" s="30"/>
      <c r="W180" s="30"/>
      <c r="X180" s="30"/>
      <c r="Y180" s="30"/>
      <c r="Z180" s="30"/>
      <c r="AA180" s="33"/>
      <c r="AB180" s="36"/>
      <c r="AC180" s="37"/>
      <c r="AD180" s="38"/>
      <c r="AE180" s="39"/>
      <c r="AF180" s="35"/>
      <c r="AG180" s="30"/>
      <c r="AH180" s="30"/>
      <c r="AI180" s="30"/>
      <c r="AJ180" s="30"/>
    </row>
    <row r="181" spans="1:36" ht="12.75" customHeight="1">
      <c r="A181" s="30"/>
      <c r="B181" s="31"/>
      <c r="C181" s="30"/>
      <c r="D181" s="30"/>
      <c r="E181" s="33"/>
      <c r="F181" s="30"/>
      <c r="G181" s="30"/>
      <c r="H181" s="33"/>
      <c r="I181" s="34"/>
      <c r="J181" s="34"/>
      <c r="K181" s="34"/>
      <c r="L181" s="30"/>
      <c r="M181" s="35"/>
      <c r="N181" s="35">
        <f>+N179*16%</f>
        <v>60800</v>
      </c>
      <c r="O181" s="35"/>
      <c r="P181" s="35">
        <f>+P179*16%</f>
        <v>40320</v>
      </c>
      <c r="Q181" s="30"/>
      <c r="R181" s="30"/>
      <c r="S181" s="30"/>
      <c r="T181" s="30"/>
      <c r="U181" s="30"/>
      <c r="V181" s="30"/>
      <c r="W181" s="30"/>
      <c r="X181" s="30"/>
      <c r="Y181" s="30"/>
      <c r="Z181" s="30"/>
      <c r="AA181" s="33"/>
      <c r="AB181" s="36"/>
      <c r="AC181" s="37"/>
      <c r="AD181" s="38"/>
      <c r="AE181" s="39"/>
      <c r="AF181" s="35"/>
      <c r="AG181" s="30"/>
      <c r="AH181" s="30"/>
      <c r="AI181" s="30"/>
      <c r="AJ181" s="30"/>
    </row>
    <row r="182" spans="1:36" ht="12.75" customHeight="1">
      <c r="A182" s="30"/>
      <c r="B182" s="31"/>
      <c r="C182" s="30"/>
      <c r="D182" s="30"/>
      <c r="E182" s="33"/>
      <c r="F182" s="30"/>
      <c r="G182" s="30"/>
      <c r="H182" s="33"/>
      <c r="I182" s="34"/>
      <c r="J182" s="34"/>
      <c r="K182" s="34"/>
      <c r="L182" s="30"/>
      <c r="M182" s="35"/>
      <c r="N182" s="35">
        <f>+N179*2.436%</f>
        <v>9256.7999999999993</v>
      </c>
      <c r="O182" s="35"/>
      <c r="P182" s="35">
        <f>+P179*0.522%</f>
        <v>1315.44</v>
      </c>
      <c r="Q182" s="30"/>
      <c r="R182" s="30"/>
      <c r="S182" s="30"/>
      <c r="T182" s="30"/>
      <c r="U182" s="30"/>
      <c r="V182" s="30"/>
      <c r="W182" s="30"/>
      <c r="X182" s="30"/>
      <c r="Y182" s="30"/>
      <c r="Z182" s="30"/>
      <c r="AA182" s="33"/>
      <c r="AB182" s="36"/>
      <c r="AC182" s="37"/>
      <c r="AD182" s="38"/>
      <c r="AE182" s="39"/>
      <c r="AF182" s="35"/>
      <c r="AG182" s="30"/>
      <c r="AH182" s="30"/>
      <c r="AI182" s="30"/>
      <c r="AJ182" s="30"/>
    </row>
    <row r="183" spans="1:36" ht="12.75" customHeight="1">
      <c r="A183" s="30"/>
      <c r="B183" s="31"/>
      <c r="C183" s="30"/>
      <c r="D183" s="30"/>
      <c r="E183" s="33"/>
      <c r="F183" s="30"/>
      <c r="G183" s="30"/>
      <c r="H183" s="33"/>
      <c r="I183" s="34"/>
      <c r="J183" s="34"/>
      <c r="K183" s="34"/>
      <c r="L183" s="30"/>
      <c r="M183" s="35"/>
      <c r="N183" s="35">
        <f>+N180+N181+N182-49500</f>
        <v>68056.800000000003</v>
      </c>
      <c r="O183" s="35"/>
      <c r="P183" s="35"/>
      <c r="Q183" s="30"/>
      <c r="R183" s="30"/>
      <c r="S183" s="30"/>
      <c r="T183" s="30"/>
      <c r="U183" s="30"/>
      <c r="V183" s="30"/>
      <c r="W183" s="30"/>
      <c r="X183" s="30"/>
      <c r="Y183" s="30"/>
      <c r="Z183" s="30"/>
      <c r="AA183" s="33"/>
      <c r="AB183" s="36"/>
      <c r="AC183" s="37"/>
      <c r="AD183" s="38"/>
      <c r="AE183" s="39"/>
      <c r="AF183" s="35"/>
      <c r="AG183" s="30"/>
      <c r="AH183" s="30"/>
      <c r="AI183" s="30"/>
      <c r="AJ183" s="30"/>
    </row>
    <row r="184" spans="1:36" ht="12.75" customHeight="1">
      <c r="A184" s="30"/>
      <c r="B184" s="31"/>
      <c r="C184" s="30"/>
      <c r="D184" s="30"/>
      <c r="E184" s="33"/>
      <c r="F184" s="30"/>
      <c r="G184" s="30"/>
      <c r="H184" s="33"/>
      <c r="I184" s="34"/>
      <c r="J184" s="34"/>
      <c r="K184" s="34"/>
      <c r="L184" s="30"/>
      <c r="M184" s="35"/>
      <c r="N184" s="35"/>
      <c r="O184" s="35"/>
      <c r="P184" s="30"/>
      <c r="Q184" s="30"/>
      <c r="R184" s="30"/>
      <c r="S184" s="30"/>
      <c r="T184" s="30"/>
      <c r="U184" s="30"/>
      <c r="V184" s="30"/>
      <c r="W184" s="30"/>
      <c r="X184" s="30"/>
      <c r="Y184" s="30"/>
      <c r="Z184" s="30"/>
      <c r="AA184" s="33"/>
      <c r="AB184" s="36"/>
      <c r="AC184" s="37"/>
      <c r="AD184" s="38"/>
      <c r="AE184" s="39"/>
      <c r="AF184" s="35"/>
      <c r="AG184" s="30"/>
      <c r="AH184" s="30"/>
      <c r="AI184" s="30"/>
      <c r="AJ184" s="30"/>
    </row>
    <row r="185" spans="1:36" ht="12.75" customHeight="1">
      <c r="A185" s="30"/>
      <c r="B185" s="31"/>
      <c r="C185" s="30"/>
      <c r="D185" s="30"/>
      <c r="E185" s="33"/>
      <c r="F185" s="30"/>
      <c r="G185" s="30"/>
      <c r="H185" s="33"/>
      <c r="I185" s="34"/>
      <c r="J185" s="34"/>
      <c r="K185" s="34"/>
      <c r="L185" s="30"/>
      <c r="M185" s="35"/>
      <c r="N185" s="35"/>
      <c r="O185" s="35"/>
      <c r="P185" s="30"/>
      <c r="Q185" s="30"/>
      <c r="R185" s="30"/>
      <c r="S185" s="30"/>
      <c r="T185" s="30"/>
      <c r="U185" s="30"/>
      <c r="V185" s="30"/>
      <c r="W185" s="30"/>
      <c r="X185" s="30"/>
      <c r="Y185" s="30"/>
      <c r="Z185" s="30"/>
      <c r="AA185" s="33"/>
      <c r="AB185" s="36"/>
      <c r="AC185" s="37"/>
      <c r="AD185" s="38"/>
      <c r="AE185" s="39"/>
      <c r="AF185" s="35"/>
      <c r="AG185" s="30"/>
      <c r="AH185" s="30"/>
      <c r="AI185" s="30"/>
      <c r="AJ185" s="30"/>
    </row>
    <row r="186" spans="1:36" ht="12.75" customHeight="1">
      <c r="A186" s="30"/>
      <c r="B186" s="31"/>
      <c r="C186" s="30"/>
      <c r="D186" s="30"/>
      <c r="E186" s="33"/>
      <c r="F186" s="30"/>
      <c r="G186" s="30"/>
      <c r="H186" s="33"/>
      <c r="I186" s="34"/>
      <c r="J186" s="34"/>
      <c r="K186" s="34"/>
      <c r="L186" s="30"/>
      <c r="M186" s="35"/>
      <c r="N186" s="35"/>
      <c r="O186" s="35"/>
      <c r="P186" s="30"/>
      <c r="Q186" s="30"/>
      <c r="R186" s="30"/>
      <c r="S186" s="30"/>
      <c r="T186" s="30"/>
      <c r="U186" s="30"/>
      <c r="V186" s="30"/>
      <c r="W186" s="30"/>
      <c r="X186" s="30"/>
      <c r="Y186" s="30"/>
      <c r="Z186" s="30"/>
      <c r="AA186" s="33"/>
      <c r="AB186" s="36"/>
      <c r="AC186" s="37"/>
      <c r="AD186" s="38"/>
      <c r="AE186" s="39"/>
      <c r="AF186" s="35"/>
      <c r="AG186" s="30"/>
      <c r="AH186" s="30"/>
      <c r="AI186" s="30"/>
      <c r="AJ186" s="30"/>
    </row>
    <row r="187" spans="1:36" ht="12.75" customHeight="1">
      <c r="A187" s="30"/>
      <c r="B187" s="31"/>
      <c r="C187" s="30"/>
      <c r="D187" s="30"/>
      <c r="E187" s="33"/>
      <c r="F187" s="30"/>
      <c r="G187" s="30"/>
      <c r="H187" s="33"/>
      <c r="I187" s="34"/>
      <c r="J187" s="34"/>
      <c r="K187" s="34"/>
      <c r="L187" s="30"/>
      <c r="M187" s="91" t="s">
        <v>2379</v>
      </c>
      <c r="N187" s="91" t="s">
        <v>2380</v>
      </c>
      <c r="O187" s="91" t="s">
        <v>2381</v>
      </c>
      <c r="P187" s="30"/>
      <c r="Q187" s="30"/>
      <c r="R187" s="30"/>
      <c r="S187" s="30"/>
      <c r="T187" s="30"/>
      <c r="U187" s="30"/>
      <c r="V187" s="30"/>
      <c r="W187" s="30"/>
      <c r="X187" s="30"/>
      <c r="Y187" s="30"/>
      <c r="Z187" s="30"/>
      <c r="AA187" s="33"/>
      <c r="AB187" s="36"/>
      <c r="AC187" s="37"/>
      <c r="AD187" s="38"/>
      <c r="AE187" s="39"/>
      <c r="AF187" s="35"/>
      <c r="AG187" s="30"/>
      <c r="AH187" s="30"/>
      <c r="AI187" s="30"/>
      <c r="AJ187" s="30"/>
    </row>
    <row r="188" spans="1:36" ht="12.75" customHeight="1">
      <c r="A188" s="30"/>
      <c r="B188" s="31"/>
      <c r="C188" s="30"/>
      <c r="D188" s="30"/>
      <c r="E188" s="33"/>
      <c r="F188" s="30"/>
      <c r="G188" s="30"/>
      <c r="H188" s="33"/>
      <c r="I188" s="34"/>
      <c r="J188" s="34"/>
      <c r="K188" s="34"/>
      <c r="L188" s="30"/>
      <c r="M188" s="91" t="s">
        <v>2382</v>
      </c>
      <c r="N188" s="92" t="s">
        <v>2383</v>
      </c>
      <c r="O188" s="93" t="s">
        <v>2384</v>
      </c>
      <c r="P188" s="30"/>
      <c r="Q188" s="30"/>
      <c r="R188" s="30"/>
      <c r="S188" s="30"/>
      <c r="T188" s="30"/>
      <c r="U188" s="30"/>
      <c r="V188" s="30"/>
      <c r="W188" s="30"/>
      <c r="X188" s="30"/>
      <c r="Y188" s="30"/>
      <c r="Z188" s="30"/>
      <c r="AA188" s="33"/>
      <c r="AB188" s="36"/>
      <c r="AC188" s="37"/>
      <c r="AD188" s="38"/>
      <c r="AE188" s="39"/>
      <c r="AF188" s="35"/>
      <c r="AG188" s="30"/>
      <c r="AH188" s="30"/>
      <c r="AI188" s="30"/>
      <c r="AJ188" s="30"/>
    </row>
    <row r="189" spans="1:36" ht="12.75" customHeight="1">
      <c r="A189" s="30"/>
      <c r="B189" s="31"/>
      <c r="C189" s="30"/>
      <c r="D189" s="30"/>
      <c r="E189" s="33"/>
      <c r="F189" s="30"/>
      <c r="G189" s="30"/>
      <c r="H189" s="33"/>
      <c r="I189" s="34"/>
      <c r="J189" s="34"/>
      <c r="K189" s="34"/>
      <c r="L189" s="30"/>
      <c r="M189" s="91" t="s">
        <v>2385</v>
      </c>
      <c r="N189" s="92" t="s">
        <v>2386</v>
      </c>
      <c r="O189" s="93" t="s">
        <v>2387</v>
      </c>
      <c r="P189" s="30"/>
      <c r="Q189" s="30"/>
      <c r="R189" s="30"/>
      <c r="S189" s="30"/>
      <c r="T189" s="30"/>
      <c r="U189" s="30"/>
      <c r="V189" s="30"/>
      <c r="W189" s="30"/>
      <c r="X189" s="30"/>
      <c r="Y189" s="30"/>
      <c r="Z189" s="30"/>
      <c r="AA189" s="33"/>
      <c r="AB189" s="36"/>
      <c r="AC189" s="37"/>
      <c r="AD189" s="38"/>
      <c r="AE189" s="39"/>
      <c r="AF189" s="35"/>
      <c r="AG189" s="30"/>
      <c r="AH189" s="30"/>
      <c r="AI189" s="30"/>
      <c r="AJ189" s="30"/>
    </row>
    <row r="190" spans="1:36" ht="12.75" customHeight="1">
      <c r="A190" s="30"/>
      <c r="B190" s="31"/>
      <c r="C190" s="30"/>
      <c r="D190" s="30"/>
      <c r="E190" s="33"/>
      <c r="F190" s="30"/>
      <c r="G190" s="30"/>
      <c r="H190" s="33"/>
      <c r="I190" s="34"/>
      <c r="J190" s="34"/>
      <c r="K190" s="34"/>
      <c r="L190" s="30"/>
      <c r="M190" s="91" t="s">
        <v>2388</v>
      </c>
      <c r="N190" s="92" t="s">
        <v>2389</v>
      </c>
      <c r="O190" s="93" t="s">
        <v>2390</v>
      </c>
      <c r="P190" s="30"/>
      <c r="Q190" s="30"/>
      <c r="R190" s="30"/>
      <c r="S190" s="30"/>
      <c r="T190" s="30"/>
      <c r="U190" s="30"/>
      <c r="V190" s="30"/>
      <c r="W190" s="30"/>
      <c r="X190" s="30"/>
      <c r="Y190" s="30"/>
      <c r="Z190" s="30"/>
      <c r="AA190" s="33"/>
      <c r="AB190" s="36"/>
      <c r="AC190" s="37"/>
      <c r="AD190" s="38"/>
      <c r="AE190" s="39"/>
      <c r="AF190" s="35"/>
      <c r="AG190" s="30"/>
      <c r="AH190" s="30"/>
      <c r="AI190" s="30"/>
      <c r="AJ190" s="30"/>
    </row>
    <row r="191" spans="1:36" ht="12.75" customHeight="1">
      <c r="A191" s="30"/>
      <c r="B191" s="31"/>
      <c r="C191" s="30"/>
      <c r="D191" s="30"/>
      <c r="E191" s="33"/>
      <c r="F191" s="30"/>
      <c r="G191" s="30"/>
      <c r="H191" s="33"/>
      <c r="I191" s="34"/>
      <c r="J191" s="34"/>
      <c r="K191" s="34"/>
      <c r="L191" s="30"/>
      <c r="M191" s="91" t="s">
        <v>2391</v>
      </c>
      <c r="N191" s="92" t="s">
        <v>2392</v>
      </c>
      <c r="O191" s="93" t="s">
        <v>2393</v>
      </c>
      <c r="P191" s="30"/>
      <c r="Q191" s="30"/>
      <c r="R191" s="30"/>
      <c r="S191" s="30"/>
      <c r="T191" s="30"/>
      <c r="U191" s="30"/>
      <c r="V191" s="30"/>
      <c r="W191" s="30"/>
      <c r="X191" s="30"/>
      <c r="Y191" s="30"/>
      <c r="Z191" s="30"/>
      <c r="AA191" s="33"/>
      <c r="AB191" s="36"/>
      <c r="AC191" s="37"/>
      <c r="AD191" s="38"/>
      <c r="AE191" s="39"/>
      <c r="AF191" s="35"/>
      <c r="AG191" s="30"/>
      <c r="AH191" s="30"/>
      <c r="AI191" s="30"/>
      <c r="AJ191" s="30"/>
    </row>
    <row r="192" spans="1:36" ht="12.75" customHeight="1">
      <c r="A192" s="30"/>
      <c r="B192" s="31"/>
      <c r="C192" s="30"/>
      <c r="D192" s="30"/>
      <c r="E192" s="33"/>
      <c r="F192" s="30"/>
      <c r="G192" s="30"/>
      <c r="H192" s="33"/>
      <c r="I192" s="34"/>
      <c r="J192" s="34"/>
      <c r="K192" s="34"/>
      <c r="L192" s="30"/>
      <c r="M192" s="91" t="s">
        <v>2394</v>
      </c>
      <c r="N192" s="92" t="s">
        <v>2395</v>
      </c>
      <c r="O192" s="93" t="s">
        <v>2396</v>
      </c>
      <c r="P192" s="30"/>
      <c r="Q192" s="30"/>
      <c r="R192" s="30"/>
      <c r="S192" s="30"/>
      <c r="T192" s="30"/>
      <c r="U192" s="30"/>
      <c r="V192" s="30"/>
      <c r="W192" s="30"/>
      <c r="X192" s="30"/>
      <c r="Y192" s="30"/>
      <c r="Z192" s="30"/>
      <c r="AA192" s="33"/>
      <c r="AB192" s="36"/>
      <c r="AC192" s="37"/>
      <c r="AD192" s="38"/>
      <c r="AE192" s="39"/>
      <c r="AF192" s="35"/>
      <c r="AG192" s="30"/>
      <c r="AH192" s="30"/>
      <c r="AI192" s="30"/>
      <c r="AJ192" s="30"/>
    </row>
    <row r="193" spans="1:36" ht="12.75" customHeight="1">
      <c r="A193" s="30"/>
      <c r="B193" s="31"/>
      <c r="C193" s="30"/>
      <c r="D193" s="30"/>
      <c r="E193" s="33"/>
      <c r="F193" s="30"/>
      <c r="G193" s="30"/>
      <c r="H193" s="33"/>
      <c r="I193" s="34"/>
      <c r="J193" s="34"/>
      <c r="K193" s="34"/>
      <c r="L193" s="30"/>
      <c r="M193" s="35"/>
      <c r="N193" s="35"/>
      <c r="O193" s="35"/>
      <c r="P193" s="30"/>
      <c r="Q193" s="30"/>
      <c r="R193" s="30"/>
      <c r="S193" s="30"/>
      <c r="T193" s="30"/>
      <c r="U193" s="30"/>
      <c r="V193" s="30"/>
      <c r="W193" s="30"/>
      <c r="X193" s="30"/>
      <c r="Y193" s="30"/>
      <c r="Z193" s="30"/>
      <c r="AA193" s="33"/>
      <c r="AB193" s="36"/>
      <c r="AC193" s="37"/>
      <c r="AD193" s="38"/>
      <c r="AE193" s="39"/>
      <c r="AF193" s="35"/>
      <c r="AG193" s="30"/>
      <c r="AH193" s="30"/>
      <c r="AI193" s="30"/>
      <c r="AJ193" s="30"/>
    </row>
    <row r="194" spans="1:36" ht="15.75" customHeight="1"/>
    <row r="195" spans="1:36" ht="15.75" customHeight="1"/>
    <row r="196" spans="1:36" ht="15.75" customHeight="1"/>
    <row r="197" spans="1:36" ht="15.75" customHeight="1"/>
    <row r="198" spans="1:36" ht="15.75" customHeight="1"/>
    <row r="199" spans="1:36" ht="15.75" customHeight="1"/>
    <row r="200" spans="1:36" ht="15.75" customHeight="1"/>
    <row r="201" spans="1:36" ht="15.75" customHeight="1"/>
    <row r="202" spans="1:36" ht="15.75" customHeight="1"/>
    <row r="203" spans="1:36" ht="15.75" customHeight="1"/>
    <row r="204" spans="1:36" ht="15.75" customHeight="1"/>
    <row r="205" spans="1:36" ht="15.75" customHeight="1"/>
    <row r="206" spans="1:36" ht="15.75" customHeight="1"/>
    <row r="207" spans="1:36" ht="15.75" customHeight="1"/>
    <row r="208" spans="1:36"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6:AH173" xr:uid="{00000000-0009-0000-0000-000008000000}">
    <filterColumn colId="0">
      <filters>
        <filter val="CPS-028-2018"/>
        <filter val="CPS-058-2018"/>
      </filters>
    </filterColumn>
  </autoFilter>
  <mergeCells count="1">
    <mergeCell ref="P5:S5"/>
  </mergeCells>
  <pageMargins left="0.70866141732283472" right="0.70866141732283472" top="0.74803149606299213" bottom="0.74803149606299213" header="0" footer="0"/>
  <pageSetup paperSize="5"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Consecutivo Procesos 2020</vt:lpstr>
      <vt:lpstr> Contratacion- 2020 FDLRUU</vt:lpstr>
      <vt:lpstr>1. Base de Datos 2018 (PAC)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Consuelo Trivino Morales</dc:creator>
  <cp:keywords/>
  <dc:description/>
  <cp:lastModifiedBy>Ana Consuelo Trivino Morales</cp:lastModifiedBy>
  <cp:revision/>
  <dcterms:created xsi:type="dcterms:W3CDTF">2020-01-08T20:30:17Z</dcterms:created>
  <dcterms:modified xsi:type="dcterms:W3CDTF">2020-09-30T17:41:39Z</dcterms:modified>
  <cp:category/>
  <cp:contentStatus/>
</cp:coreProperties>
</file>